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tabRatio="715" activeTab="0"/>
  </bookViews>
  <sheets>
    <sheet name="Aneksi nr.1" sheetId="1" r:id="rId1"/>
    <sheet name="Aneksi nr.2" sheetId="2" r:id="rId2"/>
    <sheet name="Aneksi nr. 3" sheetId="3" r:id="rId3"/>
    <sheet name="Aneksi nr. 4" sheetId="4" r:id="rId4"/>
    <sheet name="Aneksi nr.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2">'Aneksi nr. 3'!$A$1:$T$22</definedName>
    <definedName name="_xlnm.Print_Area" localSheetId="3">'Aneksi nr. 4'!$A$1:$J$18</definedName>
    <definedName name="_xlnm.Print_Area" localSheetId="4">'Aneksi nr. 5'!$A$1:$K$17</definedName>
    <definedName name="_xlnm.Print_Area" localSheetId="0">'Aneksi nr.1'!$A$1:$I$4</definedName>
    <definedName name="_xlnm.Print_Area" localSheetId="1">'Aneksi nr.2'!$A$1:$I$35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<sst xmlns="http://schemas.openxmlformats.org/spreadsheetml/2006/main" count="212" uniqueCount="141">
  <si>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</si>
  <si>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</si>
  <si>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</si>
  <si>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</si>
  <si>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</si>
  <si>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</si>
  <si>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</si>
  <si>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</si>
  <si>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</si>
  <si>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</si>
  <si>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</si>
  <si>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</si>
  <si>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</si>
  <si>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</si>
  <si>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</si>
  <si>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</si>
  <si>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</si>
  <si>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</si>
  <si>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</si>
  <si>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</si>
  <si>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</si>
  <si>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</si>
  <si>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</si>
  <si>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</si>
  <si>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Firma</t>
  </si>
  <si>
    <t>Data</t>
  </si>
  <si>
    <t>Emri i Grupit</t>
  </si>
  <si>
    <t>Kodi i Grupit</t>
  </si>
  <si>
    <t>Programet</t>
  </si>
  <si>
    <t>PBA</t>
  </si>
  <si>
    <t>0002</t>
  </si>
  <si>
    <t>Programi 2</t>
  </si>
  <si>
    <t>0003</t>
  </si>
  <si>
    <t>Programi 3</t>
  </si>
  <si>
    <t>0004</t>
  </si>
  <si>
    <t>Programi 4</t>
  </si>
  <si>
    <t>0005</t>
  </si>
  <si>
    <t>Programi 5</t>
  </si>
  <si>
    <t>Totali i Shpenzimeve te Ministrise</t>
  </si>
  <si>
    <t>Komente</t>
  </si>
  <si>
    <t>e</t>
  </si>
  <si>
    <t>projektit</t>
  </si>
  <si>
    <t>Kontraktuar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</si>
  <si>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</si>
  <si>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</si>
  <si>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</si>
  <si>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</si>
  <si>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</si>
  <si>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Shpenzimet e Ministrisë/Institucionit</t>
  </si>
  <si>
    <t xml:space="preserve">Shpenzime nga te Ardhurat Jashte limitit </t>
  </si>
  <si>
    <t>Shpenzime nga Të ardhurat jashte limiti</t>
  </si>
  <si>
    <t>Totali (korrente + kapitale + Shp nga te ardh.jashte limiti)</t>
  </si>
  <si>
    <t>Emertimi i programit:</t>
  </si>
  <si>
    <t>Emertimi i projektit</t>
  </si>
  <si>
    <t xml:space="preserve">Vlera e plotë </t>
  </si>
  <si>
    <t>Viti i fillimit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</si>
  <si>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</si>
  <si>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</si>
  <si>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</si>
  <si>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</si>
  <si>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</si>
  <si>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</si>
  <si>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.........</t>
  </si>
  <si>
    <t>...........</t>
  </si>
  <si>
    <t>Kodi i Programit</t>
  </si>
  <si>
    <t>Shpenzime Kapitale</t>
  </si>
  <si>
    <t xml:space="preserve">Totali </t>
  </si>
  <si>
    <t>Qellimi 1</t>
  </si>
  <si>
    <t>Objektivi 1.1</t>
  </si>
  <si>
    <t>Viti i përfundimit</t>
  </si>
  <si>
    <t>Projektet me financim te brendshëm (ne 000/leke)</t>
  </si>
  <si>
    <t>Niveli faktik i  vitit paraardhes</t>
  </si>
  <si>
    <t>Niveli faktik ne fund te vitit korent</t>
  </si>
  <si>
    <t>.....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</si>
  <si>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</si>
  <si>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</si>
  <si>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</si>
  <si>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</si>
  <si>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t>**Treguesit e performancës/Produktet:</t>
  </si>
  <si>
    <t>Emertimi i Treguesit te Performances/Produktit</t>
  </si>
  <si>
    <t xml:space="preserve">Njësia matese </t>
  </si>
  <si>
    <t>A</t>
  </si>
  <si>
    <t>i
Periudhes/progresiv</t>
  </si>
  <si>
    <t>Niveli i planifikuar ne vitin korent</t>
  </si>
  <si>
    <t>Niveli i rishikuar ne vitin korent</t>
  </si>
  <si>
    <t>(6)</t>
  </si>
  <si>
    <t>(7)=(6)-(5)</t>
  </si>
  <si>
    <t>ANEKSI nr.3 "Raporti permbledhes i realizimit te treguesve te performances/produkteve te programit"</t>
  </si>
  <si>
    <t>ANEKSI nr.1 "Raporti i Shpenzimeve sipas Programeve"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</si>
  <si>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</si>
  <si>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</si>
  <si>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</si>
  <si>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</si>
  <si>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</si>
  <si>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</si>
  <si>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</si>
  <si>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</si>
  <si>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</si>
  <si>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</si>
  <si>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</si>
  <si>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</si>
  <si>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t xml:space="preserve">Sasia Faktike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</si>
  <si>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</si>
  <si>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</si>
  <si>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</si>
  <si>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</si>
  <si>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</si>
  <si>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</si>
  <si>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</si>
  <si>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vitit korent)</t>
    </r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</si>
  <si>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korent)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</si>
  <si>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korent)</t>
    </r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</si>
  <si>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korent)</t>
    </r>
  </si>
  <si>
    <t>01110</t>
  </si>
  <si>
    <t>Planifikim -menaxhim-administrim</t>
  </si>
  <si>
    <t>Autoriteti per informimin mbi dokumentet e ish-sigurimit te shtetit</t>
  </si>
  <si>
    <t>95</t>
  </si>
  <si>
    <t>cope</t>
  </si>
  <si>
    <t>Informimin ne baze te kerkesave</t>
  </si>
  <si>
    <t>Rritja e cilesise se funksionimit  te Autoritetit nepermjet procedures se perpunimit te kerkesave per informim te individeve te prekur dhe autoriteteve kushtetuese dhe institucioneve publike.</t>
  </si>
  <si>
    <t>Koha e trajtimit te nje kerkese</t>
  </si>
  <si>
    <t>REALIZIMI për periudhën e raportimit (vjetore)</t>
  </si>
  <si>
    <t>Sekretari i Përgjithshëm / Me urdher</t>
  </si>
  <si>
    <t>Periudha e Raportimit: 4-Mujori I/2018</t>
  </si>
  <si>
    <t>Skënder Vrioni</t>
  </si>
  <si>
    <t>Kerkesa te trajtuara</t>
  </si>
  <si>
    <t>Blerje pajisje kompjuterike</t>
  </si>
  <si>
    <t>M950002</t>
  </si>
  <si>
    <t>18BV402</t>
  </si>
  <si>
    <t>Blerje mobilje zyre</t>
  </si>
  <si>
    <t>Plani i buxhetit viti 2020</t>
  </si>
  <si>
    <t>Realizuar pjeserisht</t>
  </si>
  <si>
    <t>i
vitit paraardhes
Viti   2020</t>
  </si>
  <si>
    <t>Viti 2021</t>
  </si>
  <si>
    <t>Plan Fillestar Viti 2021</t>
  </si>
  <si>
    <t>Plan i Rishikuar Viti 2021</t>
  </si>
  <si>
    <t xml:space="preserve">Realizuar </t>
  </si>
  <si>
    <t>Kosto lokale dhe tvsh</t>
  </si>
  <si>
    <t>19AH601</t>
  </si>
  <si>
    <t xml:space="preserve"> Plani i Periudhes 8 mujori/progresiv</t>
  </si>
  <si>
    <t xml:space="preserve"> Plani i Periudhes 8 mujori /progresiv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</si>
</sst>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#,##0;[Red]#,##0"/>
  </numFmts>
  <fonts count="8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1"/>
    </font>
    <font>
      <sz val="9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8"/>
      <color indexed="60"/>
      <name val="Arial"/>
      <family val="2"/>
    </font>
    <font>
      <b/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b/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60"/>
      <name val="Arial"/>
      <family val="2"/>
    </font>
    <font>
      <b/>
      <sz val="9"/>
      <color indexed="60"/>
      <name val="Arial"/>
      <family val="2"/>
    </font>
    <font>
      <b/>
      <sz val="12"/>
      <name val="Calibri"/>
      <family val="2"/>
    </font>
    <font>
      <b/>
      <sz val="8"/>
      <color indexed="8"/>
      <name val="Arial"/>
      <family val="2"/>
    </font>
    <font>
      <b/>
      <sz val="11"/>
      <color indexed="60"/>
      <name val="Arial"/>
      <family val="2"/>
    </font>
    <font>
      <sz val="11"/>
      <color rgb="FF000000"/>
      <name val="Calibri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b/>
      <u val="single"/>
      <sz val="12"/>
      <color rgb="FFC00000"/>
      <name val="Arial"/>
      <family val="2"/>
    </font>
    <font>
      <u val="single"/>
      <sz val="12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theme="1"/>
      <name val="Arial"/>
      <family val="2"/>
    </font>
    <font>
      <b/>
      <sz val="11"/>
      <color rgb="FFC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93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195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197" fontId="11" fillId="0" borderId="0" applyFont="0" applyFill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3" fontId="0" fillId="8" borderId="1" applyNumberFormat="0">
      <alignment/>
      <protection/>
    </xf>
    <xf numFmtId="0" fontId="15" fillId="20" borderId="2" applyNumberFormat="0" applyAlignment="0" applyProtection="0"/>
    <xf numFmtId="0" fontId="16" fillId="0" borderId="3" applyNumberFormat="0" applyFont="0" applyFill="0" applyAlignment="0" applyProtection="0"/>
    <xf numFmtId="0" fontId="17" fillId="21" borderId="4" applyNumberFormat="0" applyAlignment="0" applyProtection="0"/>
    <xf numFmtId="171" fontId="0" fillId="0" borderId="0" applyFont="0" applyFill="0" applyBorder="0" applyAlignment="0" applyProtection="0"/>
    <xf numFmtId="0" fontId="18" fillId="0" borderId="0">
      <alignment/>
      <protection/>
    </xf>
    <xf numFmtId="169" fontId="0" fillId="0" borderId="0" applyFont="0" applyFill="0" applyBorder="0" applyAlignment="0" applyProtection="0"/>
    <xf numFmtId="192" fontId="19" fillId="0" borderId="0">
      <alignment horizontal="right" vertical="top"/>
      <protection/>
    </xf>
    <xf numFmtId="0" fontId="18" fillId="0" borderId="0">
      <alignment/>
      <protection/>
    </xf>
    <xf numFmtId="0" fontId="1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0" fillId="20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5" borderId="5" applyNumberFormat="0" applyFont="0" applyBorder="0" applyAlignment="0" applyProtection="0"/>
    <xf numFmtId="0" fontId="20" fillId="0" borderId="0" applyNumberFormat="0" applyFill="0" applyBorder="0" applyAlignment="0" applyProtection="0"/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4" borderId="0" applyNumberFormat="0" applyBorder="0" applyAlignment="0" applyProtection="0"/>
    <xf numFmtId="38" fontId="4" fillId="20" borderId="0" applyNumberFormat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25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77" fontId="26" fillId="0" borderId="0">
      <alignment/>
      <protection/>
    </xf>
    <xf numFmtId="0" fontId="27" fillId="0" borderId="10" applyNumberFormat="0" applyFill="0" applyAlignment="0" applyProtection="0"/>
    <xf numFmtId="206" fontId="16" fillId="0" borderId="0" applyFont="0" applyFill="0" applyBorder="0" applyAlignment="0" applyProtection="0"/>
    <xf numFmtId="186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5" fontId="16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9" fontId="28" fillId="0" borderId="0" applyFont="0" applyFill="0" applyBorder="0" applyAlignment="0" applyProtection="0"/>
    <xf numFmtId="210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9" fillId="23" borderId="0" applyNumberFormat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199" fontId="28" fillId="0" borderId="0" applyFill="0" applyBorder="0" applyAlignment="0" applyProtection="0"/>
    <xf numFmtId="0" fontId="0" fillId="24" borderId="1" applyNumberFormat="0" applyFont="0" applyAlignment="0" applyProtection="0"/>
    <xf numFmtId="0" fontId="32" fillId="20" borderId="11" applyNumberFormat="0" applyAlignment="0" applyProtection="0"/>
    <xf numFmtId="40" fontId="10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0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" fontId="16" fillId="0" borderId="0" applyFont="0" applyFill="0" applyBorder="0" applyAlignment="0" applyProtection="0"/>
    <xf numFmtId="207" fontId="28" fillId="0" borderId="0" applyFill="0" applyBorder="0" applyAlignment="0">
      <protection/>
    </xf>
    <xf numFmtId="3" fontId="0" fillId="25" borderId="1" applyNumberFormat="0">
      <alignment/>
      <protection/>
    </xf>
    <xf numFmtId="0" fontId="11" fillId="0" borderId="0">
      <alignment/>
      <protection/>
    </xf>
    <xf numFmtId="0" fontId="33" fillId="0" borderId="0">
      <alignment/>
      <protection/>
    </xf>
    <xf numFmtId="0" fontId="10" fillId="0" borderId="0">
      <alignment vertical="top"/>
      <protection/>
    </xf>
    <xf numFmtId="0" fontId="0" fillId="0" borderId="0" applyNumberFormat="0">
      <alignment/>
      <protection/>
    </xf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28" fillId="0" borderId="0">
      <alignment/>
      <protection/>
    </xf>
    <xf numFmtId="0" fontId="39" fillId="0" borderId="0">
      <alignment horizontal="left" wrapText="1"/>
      <protection/>
    </xf>
    <xf numFmtId="0" fontId="40" fillId="0" borderId="13" applyNumberFormat="0" applyFont="0" applyFill="0" applyBorder="0" applyAlignment="0" applyProtection="0"/>
    <xf numFmtId="203" fontId="11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204" fontId="40" fillId="0" borderId="0" applyNumberFormat="0" applyFont="0" applyFill="0" applyBorder="0" applyAlignment="0" applyProtection="0"/>
    <xf numFmtId="0" fontId="28" fillId="0" borderId="13" applyNumberFormat="0" applyFont="0" applyFill="0" applyAlignment="0" applyProtection="0"/>
    <xf numFmtId="0" fontId="28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205" fontId="28" fillId="0" borderId="0">
      <alignment horizontal="right"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90" fontId="9" fillId="0" borderId="0">
      <alignment horizontal="right"/>
      <protection/>
    </xf>
    <xf numFmtId="0" fontId="43" fillId="0" borderId="0" applyProtection="0">
      <alignment/>
    </xf>
    <xf numFmtId="208" fontId="43" fillId="0" borderId="0" applyProtection="0">
      <alignment/>
    </xf>
    <xf numFmtId="0" fontId="44" fillId="0" borderId="0" applyProtection="0">
      <alignment/>
    </xf>
    <xf numFmtId="0" fontId="45" fillId="0" borderId="0" applyProtection="0">
      <alignment/>
    </xf>
    <xf numFmtId="0" fontId="43" fillId="0" borderId="14" applyProtection="0">
      <alignment/>
    </xf>
    <xf numFmtId="0" fontId="43" fillId="0" borderId="0">
      <alignment/>
      <protection/>
    </xf>
    <xf numFmtId="10" fontId="43" fillId="0" borderId="0" applyProtection="0">
      <alignment/>
    </xf>
    <xf numFmtId="0" fontId="43" fillId="0" borderId="0">
      <alignment/>
      <protection/>
    </xf>
    <xf numFmtId="2" fontId="43" fillId="0" borderId="0" applyProtection="0">
      <alignment/>
    </xf>
    <xf numFmtId="4" fontId="43" fillId="0" borderId="0" applyProtection="0">
      <alignment/>
    </xf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77" fontId="3" fillId="0" borderId="0" xfId="0" applyNumberFormat="1" applyFont="1" applyBorder="1" applyAlignment="1">
      <alignment wrapText="1"/>
    </xf>
    <xf numFmtId="0" fontId="3" fillId="0" borderId="15" xfId="0" applyFont="1" applyFill="1" applyBorder="1" applyAlignment="1">
      <alignment/>
    </xf>
    <xf numFmtId="0" fontId="4" fillId="0" borderId="16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9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70" fillId="0" borderId="0" xfId="0" applyFont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71" fillId="0" borderId="23" xfId="0" applyNumberFormat="1" applyFont="1" applyFill="1" applyBorder="1" applyAlignment="1">
      <alignment horizontal="center" vertical="center"/>
    </xf>
    <xf numFmtId="49" fontId="71" fillId="0" borderId="24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7" fontId="3" fillId="0" borderId="9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/>
    </xf>
    <xf numFmtId="177" fontId="8" fillId="26" borderId="9" xfId="0" applyNumberFormat="1" applyFont="1" applyFill="1" applyBorder="1" applyAlignment="1">
      <alignment horizontal="center"/>
    </xf>
    <xf numFmtId="177" fontId="4" fillId="26" borderId="28" xfId="0" applyNumberFormat="1" applyFont="1" applyFill="1" applyBorder="1" applyAlignment="1">
      <alignment horizontal="center"/>
    </xf>
    <xf numFmtId="0" fontId="73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4" fillId="0" borderId="29" xfId="0" applyFont="1" applyFill="1" applyBorder="1" applyAlignment="1">
      <alignment horizontal="center"/>
    </xf>
    <xf numFmtId="49" fontId="71" fillId="0" borderId="24" xfId="0" applyNumberFormat="1" applyFont="1" applyFill="1" applyBorder="1" applyAlignment="1">
      <alignment horizontal="center" vertical="center"/>
    </xf>
    <xf numFmtId="177" fontId="3" fillId="26" borderId="28" xfId="0" applyNumberFormat="1" applyFont="1" applyFill="1" applyBorder="1" applyAlignment="1">
      <alignment horizontal="center"/>
    </xf>
    <xf numFmtId="177" fontId="3" fillId="0" borderId="28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6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7" fontId="4" fillId="27" borderId="9" xfId="0" applyNumberFormat="1" applyFont="1" applyFill="1" applyBorder="1" applyAlignment="1">
      <alignment horizontal="center"/>
    </xf>
    <xf numFmtId="177" fontId="8" fillId="27" borderId="9" xfId="0" applyNumberFormat="1" applyFont="1" applyFill="1" applyBorder="1" applyAlignment="1">
      <alignment horizontal="center"/>
    </xf>
    <xf numFmtId="177" fontId="3" fillId="27" borderId="9" xfId="0" applyNumberFormat="1" applyFont="1" applyFill="1" applyBorder="1" applyAlignment="1">
      <alignment horizontal="center"/>
    </xf>
    <xf numFmtId="49" fontId="4" fillId="27" borderId="28" xfId="0" applyNumberFormat="1" applyFont="1" applyFill="1" applyBorder="1" applyAlignment="1">
      <alignment horizontal="center"/>
    </xf>
    <xf numFmtId="0" fontId="74" fillId="26" borderId="15" xfId="0" applyFont="1" applyFill="1" applyBorder="1" applyAlignment="1">
      <alignment horizontal="center"/>
    </xf>
    <xf numFmtId="0" fontId="71" fillId="28" borderId="16" xfId="0" applyFont="1" applyFill="1" applyBorder="1" applyAlignment="1">
      <alignment horizontal="center"/>
    </xf>
    <xf numFmtId="177" fontId="71" fillId="28" borderId="9" xfId="0" applyNumberFormat="1" applyFont="1" applyFill="1" applyBorder="1" applyAlignment="1">
      <alignment horizontal="center"/>
    </xf>
    <xf numFmtId="177" fontId="71" fillId="28" borderId="28" xfId="0" applyNumberFormat="1" applyFont="1" applyFill="1" applyBorder="1" applyAlignment="1">
      <alignment horizontal="center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177" fontId="71" fillId="29" borderId="30" xfId="0" applyNumberFormat="1" applyFont="1" applyFill="1" applyBorder="1" applyAlignment="1">
      <alignment horizontal="center"/>
    </xf>
    <xf numFmtId="0" fontId="74" fillId="26" borderId="16" xfId="0" applyFont="1" applyFill="1" applyBorder="1" applyAlignment="1">
      <alignment horizontal="center"/>
    </xf>
    <xf numFmtId="177" fontId="74" fillId="26" borderId="9" xfId="0" applyNumberFormat="1" applyFont="1" applyFill="1" applyBorder="1" applyAlignment="1">
      <alignment horizontal="center"/>
    </xf>
    <xf numFmtId="177" fontId="71" fillId="26" borderId="28" xfId="0" applyNumberFormat="1" applyFont="1" applyFill="1" applyBorder="1" applyAlignment="1">
      <alignment horizontal="center"/>
    </xf>
    <xf numFmtId="49" fontId="3" fillId="27" borderId="21" xfId="0" applyNumberFormat="1" applyFont="1" applyFill="1" applyBorder="1" applyAlignment="1">
      <alignment horizontal="center"/>
    </xf>
    <xf numFmtId="0" fontId="3" fillId="27" borderId="1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77" fontId="4" fillId="27" borderId="23" xfId="0" applyNumberFormat="1" applyFont="1" applyFill="1" applyBorder="1" applyAlignment="1">
      <alignment horizontal="center"/>
    </xf>
    <xf numFmtId="177" fontId="4" fillId="26" borderId="24" xfId="0" applyNumberFormat="1" applyFont="1" applyFill="1" applyBorder="1" applyAlignment="1">
      <alignment horizontal="center"/>
    </xf>
    <xf numFmtId="177" fontId="3" fillId="26" borderId="32" xfId="0" applyNumberFormat="1" applyFont="1" applyFill="1" applyBorder="1" applyAlignment="1">
      <alignment horizontal="center" vertical="top" wrapText="1"/>
    </xf>
    <xf numFmtId="177" fontId="3" fillId="26" borderId="33" xfId="0" applyNumberFormat="1" applyFont="1" applyFill="1" applyBorder="1" applyAlignment="1">
      <alignment horizontal="center" vertical="top" wrapText="1"/>
    </xf>
    <xf numFmtId="177" fontId="3" fillId="27" borderId="32" xfId="0" applyNumberFormat="1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/>
    </xf>
    <xf numFmtId="177" fontId="75" fillId="26" borderId="34" xfId="0" applyNumberFormat="1" applyFont="1" applyFill="1" applyBorder="1" applyAlignment="1">
      <alignment horizontal="center"/>
    </xf>
    <xf numFmtId="0" fontId="75" fillId="26" borderId="3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72" fillId="0" borderId="0" xfId="0" applyFont="1" applyAlignment="1">
      <alignment horizontal="left"/>
    </xf>
    <xf numFmtId="0" fontId="3" fillId="27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3" fillId="0" borderId="0" xfId="0" applyFont="1" applyAlignment="1">
      <alignment/>
    </xf>
    <xf numFmtId="0" fontId="47" fillId="0" borderId="0" xfId="0" applyFont="1" applyBorder="1" applyAlignment="1">
      <alignment horizontal="left"/>
    </xf>
    <xf numFmtId="0" fontId="47" fillId="0" borderId="5" xfId="0" applyFont="1" applyBorder="1" applyAlignment="1">
      <alignment horizontal="left"/>
    </xf>
    <xf numFmtId="49" fontId="2" fillId="0" borderId="15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3" fontId="0" fillId="27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3" fontId="0" fillId="26" borderId="28" xfId="0" applyNumberFormat="1" applyFont="1" applyFill="1" applyBorder="1" applyAlignment="1">
      <alignment horizontal="center" vertical="center"/>
    </xf>
    <xf numFmtId="0" fontId="79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2" fillId="0" borderId="0" xfId="0" applyFont="1" applyAlignment="1">
      <alignment horizontal="left"/>
    </xf>
    <xf numFmtId="0" fontId="72" fillId="0" borderId="0" xfId="0" applyFont="1" applyAlignment="1">
      <alignment/>
    </xf>
    <xf numFmtId="0" fontId="81" fillId="0" borderId="36" xfId="0" applyFont="1" applyBorder="1" applyAlignment="1">
      <alignment horizontal="center" vertical="center" wrapText="1"/>
    </xf>
    <xf numFmtId="0" fontId="79" fillId="27" borderId="9" xfId="0" applyFont="1" applyFill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3" fillId="0" borderId="20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70" fillId="0" borderId="0" xfId="104" applyFont="1" applyFill="1" applyAlignment="1">
      <alignment vertical="center"/>
      <protection/>
    </xf>
    <xf numFmtId="0" fontId="76" fillId="0" borderId="0" xfId="104" applyFont="1" applyFill="1" applyAlignment="1">
      <alignment vertical="center"/>
      <protection/>
    </xf>
    <xf numFmtId="0" fontId="76" fillId="0" borderId="0" xfId="104" applyFont="1" applyFill="1" applyBorder="1" applyAlignment="1">
      <alignment vertical="center"/>
      <protection/>
    </xf>
    <xf numFmtId="0" fontId="72" fillId="0" borderId="0" xfId="104" applyFont="1" applyFill="1" applyAlignment="1">
      <alignment vertical="center"/>
      <protection/>
    </xf>
    <xf numFmtId="0" fontId="73" fillId="0" borderId="0" xfId="104" applyFont="1" applyFill="1" applyAlignment="1">
      <alignment vertical="center"/>
      <protection/>
    </xf>
    <xf numFmtId="0" fontId="73" fillId="0" borderId="0" xfId="104" applyFont="1" applyFill="1" applyAlignment="1">
      <alignment horizontal="left" vertical="center"/>
      <protection/>
    </xf>
    <xf numFmtId="0" fontId="73" fillId="0" borderId="0" xfId="104" applyFont="1" applyFill="1" applyBorder="1" applyAlignment="1">
      <alignment vertical="center"/>
      <protection/>
    </xf>
    <xf numFmtId="0" fontId="3" fillId="0" borderId="37" xfId="104" applyFont="1" applyFill="1" applyBorder="1" applyAlignment="1">
      <alignment horizontal="center" vertical="center" wrapText="1"/>
      <protection/>
    </xf>
    <xf numFmtId="0" fontId="79" fillId="0" borderId="9" xfId="0" applyFont="1" applyFill="1" applyBorder="1" applyAlignment="1">
      <alignment vertical="center" wrapText="1"/>
    </xf>
    <xf numFmtId="0" fontId="79" fillId="0" borderId="9" xfId="0" applyFont="1" applyFill="1" applyBorder="1" applyAlignment="1">
      <alignment horizontal="center" vertical="center" wrapText="1"/>
    </xf>
    <xf numFmtId="0" fontId="79" fillId="0" borderId="9" xfId="0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84" fillId="0" borderId="20" xfId="0" applyFont="1" applyBorder="1" applyAlignment="1">
      <alignment horizontal="center" vertical="center" wrapText="1"/>
    </xf>
    <xf numFmtId="0" fontId="83" fillId="0" borderId="15" xfId="0" applyFont="1" applyFill="1" applyBorder="1" applyAlignment="1">
      <alignment horizontal="center" vertical="center" wrapText="1"/>
    </xf>
    <xf numFmtId="0" fontId="84" fillId="0" borderId="38" xfId="0" applyFont="1" applyBorder="1" applyAlignment="1">
      <alignment horizontal="center" vertical="center" wrapText="1"/>
    </xf>
    <xf numFmtId="0" fontId="79" fillId="0" borderId="39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9" fillId="0" borderId="40" xfId="0" applyFont="1" applyFill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center" vertical="center" wrapText="1"/>
    </xf>
    <xf numFmtId="0" fontId="80" fillId="0" borderId="41" xfId="0" applyFont="1" applyFill="1" applyBorder="1" applyAlignment="1">
      <alignment horizontal="center" vertical="center" wrapText="1"/>
    </xf>
    <xf numFmtId="9" fontId="0" fillId="0" borderId="41" xfId="109" applyFont="1" applyFill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80" fillId="0" borderId="28" xfId="0" applyFont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 wrapText="1"/>
    </xf>
    <xf numFmtId="0" fontId="79" fillId="0" borderId="28" xfId="0" applyFont="1" applyFill="1" applyBorder="1" applyAlignment="1">
      <alignment horizontal="center" vertical="center" wrapText="1"/>
    </xf>
    <xf numFmtId="0" fontId="85" fillId="0" borderId="42" xfId="0" applyFont="1" applyBorder="1" applyAlignment="1">
      <alignment horizontal="center" vertical="center" wrapText="1"/>
    </xf>
    <xf numFmtId="0" fontId="85" fillId="27" borderId="43" xfId="0" applyFont="1" applyFill="1" applyBorder="1" applyAlignment="1">
      <alignment horizontal="center" vertical="center" wrapText="1"/>
    </xf>
    <xf numFmtId="0" fontId="85" fillId="0" borderId="44" xfId="0" applyFont="1" applyFill="1" applyBorder="1" applyAlignment="1">
      <alignment horizontal="center" vertical="center" wrapText="1"/>
    </xf>
    <xf numFmtId="9" fontId="70" fillId="27" borderId="45" xfId="0" applyNumberFormat="1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center" vertical="center" wrapText="1"/>
    </xf>
    <xf numFmtId="177" fontId="71" fillId="29" borderId="46" xfId="0" applyNumberFormat="1" applyFont="1" applyFill="1" applyBorder="1" applyAlignment="1">
      <alignment horizontal="center"/>
    </xf>
    <xf numFmtId="0" fontId="86" fillId="0" borderId="0" xfId="0" applyFont="1" applyBorder="1" applyAlignment="1">
      <alignment horizontal="left"/>
    </xf>
    <xf numFmtId="0" fontId="81" fillId="0" borderId="0" xfId="0" applyFont="1" applyAlignment="1">
      <alignment horizontal="center"/>
    </xf>
    <xf numFmtId="0" fontId="4" fillId="0" borderId="4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0" fillId="27" borderId="48" xfId="0" applyFont="1" applyFill="1" applyBorder="1" applyAlignment="1">
      <alignment horizontal="center" vertical="center"/>
    </xf>
    <xf numFmtId="3" fontId="0" fillId="27" borderId="49" xfId="0" applyNumberFormat="1" applyFont="1" applyFill="1" applyBorder="1" applyAlignment="1">
      <alignment horizontal="center" vertical="center"/>
    </xf>
    <xf numFmtId="3" fontId="0" fillId="26" borderId="50" xfId="0" applyNumberFormat="1" applyFont="1" applyFill="1" applyBorder="1" applyAlignment="1">
      <alignment horizontal="center" vertical="center"/>
    </xf>
    <xf numFmtId="0" fontId="85" fillId="0" borderId="34" xfId="0" applyFont="1" applyBorder="1" applyAlignment="1">
      <alignment horizontal="center"/>
    </xf>
    <xf numFmtId="0" fontId="85" fillId="0" borderId="32" xfId="0" applyFont="1" applyBorder="1" applyAlignment="1">
      <alignment horizontal="center"/>
    </xf>
    <xf numFmtId="0" fontId="85" fillId="0" borderId="0" xfId="0" applyFont="1" applyAlignment="1">
      <alignment horizontal="center" vertical="center" wrapText="1"/>
    </xf>
    <xf numFmtId="3" fontId="0" fillId="26" borderId="49" xfId="0" applyNumberFormat="1" applyFont="1" applyFill="1" applyBorder="1" applyAlignment="1">
      <alignment horizontal="center" vertical="center"/>
    </xf>
    <xf numFmtId="177" fontId="4" fillId="27" borderId="23" xfId="0" applyNumberFormat="1" applyFont="1" applyFill="1" applyBorder="1" applyAlignment="1">
      <alignment horizontal="center"/>
    </xf>
    <xf numFmtId="0" fontId="4" fillId="27" borderId="16" xfId="0" applyFont="1" applyFill="1" applyBorder="1" applyAlignment="1">
      <alignment horizontal="left"/>
    </xf>
    <xf numFmtId="49" fontId="3" fillId="27" borderId="28" xfId="0" applyNumberFormat="1" applyFont="1" applyFill="1" applyBorder="1" applyAlignment="1">
      <alignment horizontal="center"/>
    </xf>
    <xf numFmtId="3" fontId="0" fillId="27" borderId="49" xfId="0" applyNumberFormat="1" applyFont="1" applyFill="1" applyBorder="1" applyAlignment="1">
      <alignment horizontal="right" vertical="center"/>
    </xf>
    <xf numFmtId="3" fontId="0" fillId="27" borderId="9" xfId="0" applyNumberFormat="1" applyFont="1" applyFill="1" applyBorder="1" applyAlignment="1">
      <alignment horizontal="right" vertical="center"/>
    </xf>
    <xf numFmtId="49" fontId="66" fillId="27" borderId="38" xfId="0" applyNumberFormat="1" applyFont="1" applyFill="1" applyBorder="1" applyAlignment="1">
      <alignment horizontal="center" vertical="center" wrapText="1"/>
    </xf>
    <xf numFmtId="0" fontId="80" fillId="27" borderId="9" xfId="0" applyFont="1" applyFill="1" applyBorder="1" applyAlignment="1">
      <alignment horizontal="left" vertical="center" wrapText="1"/>
    </xf>
    <xf numFmtId="0" fontId="79" fillId="27" borderId="16" xfId="0" applyFont="1" applyFill="1" applyBorder="1" applyAlignment="1">
      <alignment horizontal="left" vertical="center" wrapText="1"/>
    </xf>
    <xf numFmtId="3" fontId="79" fillId="27" borderId="9" xfId="0" applyNumberFormat="1" applyFont="1" applyFill="1" applyBorder="1" applyAlignment="1">
      <alignment horizontal="center" vertical="center" wrapText="1"/>
    </xf>
    <xf numFmtId="0" fontId="4" fillId="27" borderId="16" xfId="0" applyFont="1" applyFill="1" applyBorder="1" applyAlignment="1">
      <alignment horizontal="left" vertical="center"/>
    </xf>
    <xf numFmtId="0" fontId="4" fillId="27" borderId="16" xfId="0" applyFont="1" applyFill="1" applyBorder="1" applyAlignment="1">
      <alignment horizontal="left"/>
    </xf>
    <xf numFmtId="0" fontId="49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87" fillId="30" borderId="9" xfId="0" applyFont="1" applyFill="1" applyBorder="1" applyAlignment="1">
      <alignment wrapText="1"/>
    </xf>
    <xf numFmtId="3" fontId="0" fillId="26" borderId="16" xfId="0" applyNumberFormat="1" applyFont="1" applyFill="1" applyBorder="1" applyAlignment="1">
      <alignment horizontal="center" vertical="center"/>
    </xf>
    <xf numFmtId="0" fontId="28" fillId="0" borderId="52" xfId="0" applyFont="1" applyBorder="1" applyAlignment="1">
      <alignment horizontal="justify" vertical="center"/>
    </xf>
    <xf numFmtId="10" fontId="0" fillId="0" borderId="0" xfId="109" applyNumberFormat="1" applyFont="1" applyAlignment="1">
      <alignment horizontal="center"/>
    </xf>
    <xf numFmtId="10" fontId="0" fillId="26" borderId="41" xfId="109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 vertical="center" wrapText="1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8" fillId="27" borderId="9" xfId="0" applyFont="1" applyFill="1" applyBorder="1" applyAlignment="1">
      <alignment horizontal="left" vertical="center"/>
    </xf>
    <xf numFmtId="0" fontId="0" fillId="27" borderId="9" xfId="104" applyFont="1" applyFill="1" applyBorder="1" applyAlignment="1">
      <alignment vertical="center" wrapText="1"/>
      <protection/>
    </xf>
    <xf numFmtId="0" fontId="0" fillId="0" borderId="0" xfId="104" applyFont="1" applyFill="1" applyAlignment="1">
      <alignment vertical="center" wrapText="1"/>
      <protection/>
    </xf>
    <xf numFmtId="37" fontId="28" fillId="27" borderId="9" xfId="53" applyNumberFormat="1" applyFont="1" applyFill="1" applyBorder="1" applyAlignment="1">
      <alignment vertical="center"/>
    </xf>
    <xf numFmtId="0" fontId="28" fillId="27" borderId="15" xfId="0" applyFont="1" applyFill="1" applyBorder="1" applyAlignment="1">
      <alignment horizontal="center" vertical="center"/>
    </xf>
    <xf numFmtId="0" fontId="0" fillId="27" borderId="28" xfId="104" applyFont="1" applyFill="1" applyBorder="1" applyAlignment="1">
      <alignment vertical="center" wrapText="1"/>
      <protection/>
    </xf>
    <xf numFmtId="0" fontId="28" fillId="27" borderId="53" xfId="0" applyFont="1" applyFill="1" applyBorder="1" applyAlignment="1">
      <alignment horizontal="center" vertical="center"/>
    </xf>
    <xf numFmtId="0" fontId="28" fillId="27" borderId="30" xfId="0" applyFont="1" applyFill="1" applyBorder="1" applyAlignment="1">
      <alignment horizontal="left" vertical="center"/>
    </xf>
    <xf numFmtId="37" fontId="28" fillId="27" borderId="30" xfId="53" applyNumberFormat="1" applyFont="1" applyFill="1" applyBorder="1" applyAlignment="1">
      <alignment vertical="center"/>
    </xf>
    <xf numFmtId="0" fontId="0" fillId="27" borderId="30" xfId="104" applyFont="1" applyFill="1" applyBorder="1" applyAlignment="1">
      <alignment vertical="center" wrapText="1"/>
      <protection/>
    </xf>
    <xf numFmtId="0" fontId="0" fillId="27" borderId="46" xfId="104" applyFont="1" applyFill="1" applyBorder="1" applyAlignment="1">
      <alignment vertical="center" wrapText="1"/>
      <protection/>
    </xf>
    <xf numFmtId="3" fontId="0" fillId="27" borderId="30" xfId="104" applyNumberFormat="1" applyFont="1" applyFill="1" applyBorder="1" applyAlignment="1">
      <alignment vertical="center" wrapText="1"/>
      <protection/>
    </xf>
    <xf numFmtId="0" fontId="4" fillId="27" borderId="16" xfId="0" applyFont="1" applyFill="1" applyBorder="1" applyAlignment="1">
      <alignment horizontal="left"/>
    </xf>
    <xf numFmtId="0" fontId="4" fillId="27" borderId="51" xfId="0" applyFont="1" applyFill="1" applyBorder="1" applyAlignment="1">
      <alignment horizontal="left"/>
    </xf>
    <xf numFmtId="0" fontId="4" fillId="27" borderId="41" xfId="0" applyFont="1" applyFill="1" applyBorder="1" applyAlignment="1">
      <alignment horizontal="left"/>
    </xf>
    <xf numFmtId="0" fontId="3" fillId="27" borderId="16" xfId="0" applyFont="1" applyFill="1" applyBorder="1" applyAlignment="1">
      <alignment horizontal="center"/>
    </xf>
    <xf numFmtId="0" fontId="3" fillId="27" borderId="45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/>
    </xf>
    <xf numFmtId="0" fontId="70" fillId="0" borderId="51" xfId="0" applyFont="1" applyFill="1" applyBorder="1" applyAlignment="1">
      <alignment horizontal="center"/>
    </xf>
    <xf numFmtId="0" fontId="70" fillId="0" borderId="45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0" fillId="27" borderId="16" xfId="0" applyFont="1" applyFill="1" applyBorder="1" applyAlignment="1">
      <alignment horizontal="center"/>
    </xf>
    <xf numFmtId="0" fontId="0" fillId="27" borderId="41" xfId="0" applyFont="1" applyFill="1" applyBorder="1" applyAlignment="1">
      <alignment horizontal="center"/>
    </xf>
    <xf numFmtId="14" fontId="0" fillId="27" borderId="16" xfId="0" applyNumberFormat="1" applyFont="1" applyFill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71" fillId="0" borderId="59" xfId="0" applyFont="1" applyFill="1" applyBorder="1" applyAlignment="1">
      <alignment horizontal="center"/>
    </xf>
    <xf numFmtId="0" fontId="71" fillId="0" borderId="62" xfId="0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" fillId="27" borderId="5" xfId="0" applyFont="1" applyFill="1" applyBorder="1" applyAlignment="1">
      <alignment horizontal="left"/>
    </xf>
    <xf numFmtId="0" fontId="4" fillId="27" borderId="0" xfId="0" applyFont="1" applyFill="1" applyBorder="1" applyAlignment="1">
      <alignment horizontal="left"/>
    </xf>
    <xf numFmtId="0" fontId="8" fillId="0" borderId="48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71" fillId="29" borderId="63" xfId="0" applyFont="1" applyFill="1" applyBorder="1" applyAlignment="1">
      <alignment horizontal="center" vertical="center"/>
    </xf>
    <xf numFmtId="0" fontId="71" fillId="29" borderId="6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85" fillId="26" borderId="66" xfId="0" applyFont="1" applyFill="1" applyBorder="1" applyAlignment="1">
      <alignment horizontal="center" vertical="center" wrapText="1"/>
    </xf>
    <xf numFmtId="0" fontId="85" fillId="26" borderId="41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88" fillId="0" borderId="70" xfId="0" applyFont="1" applyBorder="1" applyAlignment="1">
      <alignment horizontal="center"/>
    </xf>
    <xf numFmtId="0" fontId="49" fillId="0" borderId="70" xfId="0" applyFont="1" applyBorder="1" applyAlignment="1">
      <alignment horizontal="center"/>
    </xf>
    <xf numFmtId="0" fontId="85" fillId="26" borderId="71" xfId="0" applyFont="1" applyFill="1" applyBorder="1" applyAlignment="1">
      <alignment horizontal="center" vertical="center" wrapText="1"/>
    </xf>
    <xf numFmtId="0" fontId="85" fillId="26" borderId="49" xfId="0" applyFont="1" applyFill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85" fillId="26" borderId="26" xfId="0" applyFont="1" applyFill="1" applyBorder="1" applyAlignment="1">
      <alignment horizontal="center" vertical="center" wrapText="1"/>
    </xf>
    <xf numFmtId="0" fontId="85" fillId="26" borderId="51" xfId="0" applyFont="1" applyFill="1" applyBorder="1" applyAlignment="1">
      <alignment horizontal="center" vertical="center" wrapText="1"/>
    </xf>
    <xf numFmtId="0" fontId="85" fillId="0" borderId="73" xfId="0" applyFont="1" applyBorder="1" applyAlignment="1">
      <alignment horizontal="center"/>
    </xf>
    <xf numFmtId="0" fontId="85" fillId="0" borderId="60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85" fillId="0" borderId="61" xfId="0" applyFont="1" applyBorder="1" applyAlignment="1">
      <alignment horizontal="center"/>
    </xf>
    <xf numFmtId="0" fontId="3" fillId="27" borderId="16" xfId="0" applyFont="1" applyFill="1" applyBorder="1" applyAlignment="1">
      <alignment horizontal="center" vertical="center"/>
    </xf>
    <xf numFmtId="0" fontId="3" fillId="27" borderId="45" xfId="0" applyFont="1" applyFill="1" applyBorder="1" applyAlignment="1">
      <alignment horizontal="center" vertical="center"/>
    </xf>
    <xf numFmtId="0" fontId="79" fillId="27" borderId="74" xfId="0" applyFont="1" applyFill="1" applyBorder="1" applyAlignment="1">
      <alignment horizontal="center" vertical="center" wrapText="1"/>
    </xf>
    <xf numFmtId="0" fontId="79" fillId="27" borderId="26" xfId="0" applyFont="1" applyFill="1" applyBorder="1" applyAlignment="1">
      <alignment horizontal="center" vertical="center" wrapText="1"/>
    </xf>
    <xf numFmtId="0" fontId="79" fillId="27" borderId="66" xfId="0" applyFont="1" applyFill="1" applyBorder="1" applyAlignment="1">
      <alignment horizontal="center" vertical="center" wrapText="1"/>
    </xf>
    <xf numFmtId="0" fontId="84" fillId="0" borderId="48" xfId="0" applyFont="1" applyBorder="1" applyAlignment="1">
      <alignment horizontal="center" vertical="center" wrapText="1"/>
    </xf>
    <xf numFmtId="0" fontId="84" fillId="0" borderId="41" xfId="0" applyFont="1" applyBorder="1" applyAlignment="1">
      <alignment horizontal="center" vertical="center" wrapText="1"/>
    </xf>
    <xf numFmtId="0" fontId="84" fillId="0" borderId="9" xfId="0" applyFont="1" applyBorder="1" applyAlignment="1">
      <alignment horizontal="center" vertical="center" wrapText="1"/>
    </xf>
    <xf numFmtId="0" fontId="3" fillId="0" borderId="37" xfId="104" applyFont="1" applyFill="1" applyBorder="1" applyAlignment="1">
      <alignment horizontal="center" vertical="center" wrapText="1"/>
      <protection/>
    </xf>
    <xf numFmtId="0" fontId="3" fillId="0" borderId="20" xfId="104" applyFont="1" applyFill="1" applyBorder="1" applyAlignment="1">
      <alignment horizontal="center" vertical="center" wrapText="1"/>
      <protection/>
    </xf>
    <xf numFmtId="0" fontId="3" fillId="0" borderId="75" xfId="104" applyFont="1" applyFill="1" applyBorder="1" applyAlignment="1">
      <alignment horizontal="center" vertical="center" wrapText="1"/>
      <protection/>
    </xf>
    <xf numFmtId="0" fontId="3" fillId="0" borderId="76" xfId="104" applyFont="1" applyFill="1" applyBorder="1" applyAlignment="1">
      <alignment horizontal="center" vertical="center" wrapText="1"/>
      <protection/>
    </xf>
    <xf numFmtId="0" fontId="3" fillId="0" borderId="77" xfId="104" applyFont="1" applyFill="1" applyBorder="1" applyAlignment="1">
      <alignment horizontal="center" vertical="center" wrapText="1"/>
      <protection/>
    </xf>
    <xf numFmtId="0" fontId="3" fillId="0" borderId="57" xfId="104" applyFont="1" applyFill="1" applyBorder="1" applyAlignment="1">
      <alignment horizontal="center" vertical="center" wrapText="1"/>
      <protection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6"/>
  <sheetViews>
    <sheetView tabSelected="1" zoomScalePageLayoutView="0" workbookViewId="0" topLeftCell="A1">
      <selection activeCell="H33" sqref="H32:H33"/>
    </sheetView>
  </sheetViews>
  <sheetFormatPr defaultColWidth="9.140625" defaultRowHeight="12.75"/>
  <cols>
    <col min="1" max="1" width="12.00390625" style="0" customWidth="1"/>
    <col min="2" max="2" width="33.28125" style="0" customWidth="1"/>
    <col min="3" max="3" width="14.00390625" style="0" customWidth="1"/>
    <col min="4" max="4" width="10.28125" style="26" customWidth="1"/>
    <col min="5" max="6" width="12.28125" style="26" customWidth="1"/>
    <col min="7" max="7" width="18.140625" style="26" customWidth="1"/>
    <col min="8" max="8" width="18.28125" style="26" customWidth="1"/>
    <col min="9" max="9" width="15.00390625" style="26" customWidth="1"/>
  </cols>
  <sheetData>
    <row r="2" spans="1:9" s="25" customFormat="1" ht="15.75">
      <c r="A2" s="24" t="s">
        <v>88</v>
      </c>
      <c r="D2" s="30"/>
      <c r="E2" s="30"/>
      <c r="F2" s="30"/>
      <c r="G2" s="30"/>
      <c r="H2" s="30"/>
      <c r="I2" s="30"/>
    </row>
    <row r="3" spans="1:10" ht="15.75">
      <c r="A3" s="1"/>
      <c r="B3" s="3"/>
      <c r="C3" s="3"/>
      <c r="D3" s="42"/>
      <c r="E3" s="42"/>
      <c r="F3" s="42"/>
      <c r="G3" s="42"/>
      <c r="H3" s="42"/>
      <c r="I3" s="42"/>
      <c r="J3" s="3"/>
    </row>
    <row r="4" spans="1:10" ht="12.75">
      <c r="A4" s="3"/>
      <c r="B4" s="3"/>
      <c r="C4" s="3"/>
      <c r="D4" s="42"/>
      <c r="E4" s="42"/>
      <c r="F4" s="42"/>
      <c r="H4" s="42"/>
      <c r="I4" s="11" t="s">
        <v>60</v>
      </c>
      <c r="J4" s="3"/>
    </row>
    <row r="5" ht="13.5" thickBot="1"/>
    <row r="6" spans="1:10" ht="12.75">
      <c r="A6" s="12"/>
      <c r="B6" s="13"/>
      <c r="C6" s="13"/>
      <c r="D6" s="38"/>
      <c r="E6" s="38"/>
      <c r="F6" s="38"/>
      <c r="G6" s="38"/>
      <c r="H6" s="38"/>
      <c r="I6" s="73"/>
      <c r="J6" s="3"/>
    </row>
    <row r="7" spans="1:10" ht="12.75">
      <c r="A7" s="5" t="s">
        <v>26</v>
      </c>
      <c r="B7" s="199" t="s">
        <v>115</v>
      </c>
      <c r="C7" s="200"/>
      <c r="D7" s="200"/>
      <c r="E7" s="200"/>
      <c r="F7" s="201"/>
      <c r="G7" s="10" t="s">
        <v>27</v>
      </c>
      <c r="H7" s="202">
        <v>95</v>
      </c>
      <c r="I7" s="203"/>
      <c r="J7" s="3"/>
    </row>
    <row r="8" spans="1:10" ht="12.75">
      <c r="A8" s="14"/>
      <c r="B8" s="15"/>
      <c r="C8" s="15"/>
      <c r="D8" s="18"/>
      <c r="E8" s="18"/>
      <c r="F8" s="18"/>
      <c r="G8" s="18"/>
      <c r="H8" s="19"/>
      <c r="I8" s="41"/>
      <c r="J8" s="3"/>
    </row>
    <row r="9" spans="1:10" ht="12.75">
      <c r="A9" s="204" t="s">
        <v>28</v>
      </c>
      <c r="B9" s="205"/>
      <c r="C9" s="210" t="s">
        <v>48</v>
      </c>
      <c r="D9" s="211"/>
      <c r="E9" s="211"/>
      <c r="F9" s="211"/>
      <c r="G9" s="211"/>
      <c r="H9" s="211"/>
      <c r="I9" s="212"/>
      <c r="J9" s="3"/>
    </row>
    <row r="10" spans="1:10" ht="12.75">
      <c r="A10" s="206"/>
      <c r="B10" s="207"/>
      <c r="C10" s="22" t="s">
        <v>3</v>
      </c>
      <c r="D10" s="22" t="s">
        <v>4</v>
      </c>
      <c r="E10" s="22" t="s">
        <v>5</v>
      </c>
      <c r="F10" s="22" t="s">
        <v>6</v>
      </c>
      <c r="G10" s="22" t="s">
        <v>45</v>
      </c>
      <c r="H10" s="22" t="s">
        <v>85</v>
      </c>
      <c r="I10" s="23" t="s">
        <v>86</v>
      </c>
      <c r="J10" s="3"/>
    </row>
    <row r="11" spans="1:10" ht="18.75" customHeight="1">
      <c r="A11" s="208"/>
      <c r="B11" s="209"/>
      <c r="C11" s="16" t="s">
        <v>7</v>
      </c>
      <c r="D11" s="16" t="s">
        <v>29</v>
      </c>
      <c r="E11" s="16" t="s">
        <v>59</v>
      </c>
      <c r="F11" s="16" t="s">
        <v>59</v>
      </c>
      <c r="G11" s="16" t="s">
        <v>59</v>
      </c>
      <c r="H11" s="16" t="s">
        <v>7</v>
      </c>
      <c r="I11" s="213" t="s">
        <v>8</v>
      </c>
      <c r="J11" s="3"/>
    </row>
    <row r="12" spans="1:10" ht="33.75">
      <c r="A12" s="20" t="s">
        <v>2</v>
      </c>
      <c r="B12" s="21" t="s">
        <v>61</v>
      </c>
      <c r="C12" s="17" t="s">
        <v>132</v>
      </c>
      <c r="D12" s="17" t="s">
        <v>133</v>
      </c>
      <c r="E12" s="17" t="s">
        <v>134</v>
      </c>
      <c r="F12" s="17" t="s">
        <v>135</v>
      </c>
      <c r="G12" s="17" t="s">
        <v>139</v>
      </c>
      <c r="H12" s="17" t="s">
        <v>82</v>
      </c>
      <c r="I12" s="214"/>
      <c r="J12" s="3"/>
    </row>
    <row r="13" spans="1:10" ht="12.75">
      <c r="A13" s="71" t="s">
        <v>113</v>
      </c>
      <c r="B13" s="72" t="s">
        <v>114</v>
      </c>
      <c r="C13" s="74">
        <v>63361</v>
      </c>
      <c r="D13" s="164">
        <v>107176</v>
      </c>
      <c r="E13" s="164">
        <v>107176</v>
      </c>
      <c r="F13" s="164">
        <v>105176</v>
      </c>
      <c r="G13" s="74">
        <v>76450</v>
      </c>
      <c r="H13" s="74">
        <v>51694</v>
      </c>
      <c r="I13" s="75">
        <f>H13-G13</f>
        <v>-24756</v>
      </c>
      <c r="J13" s="3"/>
    </row>
    <row r="14" spans="1:10" ht="12.75">
      <c r="A14" s="71" t="s">
        <v>30</v>
      </c>
      <c r="B14" s="72" t="s">
        <v>31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5">
        <f>H14-G14</f>
        <v>0</v>
      </c>
      <c r="J14" s="3"/>
    </row>
    <row r="15" spans="1:10" ht="12.75">
      <c r="A15" s="71" t="s">
        <v>32</v>
      </c>
      <c r="B15" s="72" t="s">
        <v>33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5">
        <f>H15-G15</f>
        <v>0</v>
      </c>
      <c r="J15" s="3"/>
    </row>
    <row r="16" spans="1:10" ht="12.75">
      <c r="A16" s="71" t="s">
        <v>34</v>
      </c>
      <c r="B16" s="72" t="s">
        <v>35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5">
        <f>H16-G16</f>
        <v>0</v>
      </c>
      <c r="J16" s="3"/>
    </row>
    <row r="17" spans="1:10" ht="12.75">
      <c r="A17" s="71" t="s">
        <v>36</v>
      </c>
      <c r="B17" s="72" t="s">
        <v>37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5">
        <f>H17-G17</f>
        <v>0</v>
      </c>
      <c r="J17" s="3"/>
    </row>
    <row r="18" spans="1:10" ht="13.5" thickBot="1">
      <c r="A18" s="71" t="s">
        <v>62</v>
      </c>
      <c r="B18" s="72" t="s">
        <v>63</v>
      </c>
      <c r="C18" s="74"/>
      <c r="D18" s="74"/>
      <c r="E18" s="74"/>
      <c r="F18" s="74"/>
      <c r="G18" s="74"/>
      <c r="H18" s="74"/>
      <c r="I18" s="75"/>
      <c r="J18" s="3"/>
    </row>
    <row r="19" spans="1:10" ht="14.25" customHeight="1" thickBot="1">
      <c r="A19" s="215" t="s">
        <v>38</v>
      </c>
      <c r="B19" s="216"/>
      <c r="C19" s="76">
        <f aca="true" t="shared" si="0" ref="C19:I19">SUM(C13:C18)</f>
        <v>63361</v>
      </c>
      <c r="D19" s="76">
        <f t="shared" si="0"/>
        <v>107176</v>
      </c>
      <c r="E19" s="76">
        <f t="shared" si="0"/>
        <v>107176</v>
      </c>
      <c r="F19" s="76">
        <f t="shared" si="0"/>
        <v>105176</v>
      </c>
      <c r="G19" s="76">
        <f t="shared" si="0"/>
        <v>76450</v>
      </c>
      <c r="H19" s="76">
        <f t="shared" si="0"/>
        <v>51694</v>
      </c>
      <c r="I19" s="77">
        <f t="shared" si="0"/>
        <v>-24756</v>
      </c>
      <c r="J19" s="3"/>
    </row>
    <row r="20" spans="1:10" ht="15" customHeight="1" thickBot="1">
      <c r="A20" s="220" t="s">
        <v>49</v>
      </c>
      <c r="B20" s="221"/>
      <c r="C20" s="82"/>
      <c r="D20" s="82"/>
      <c r="E20" s="82"/>
      <c r="F20" s="82"/>
      <c r="G20" s="82"/>
      <c r="H20" s="78"/>
      <c r="I20" s="79"/>
      <c r="J20" s="3"/>
    </row>
    <row r="21" spans="1:11" s="66" customFormat="1" ht="13.5" thickBot="1">
      <c r="A21" s="222" t="s">
        <v>66</v>
      </c>
      <c r="B21" s="223"/>
      <c r="C21" s="80">
        <f aca="true" t="shared" si="1" ref="C21:H21">C19+C20</f>
        <v>63361</v>
      </c>
      <c r="D21" s="80">
        <f t="shared" si="1"/>
        <v>107176</v>
      </c>
      <c r="E21" s="80">
        <f t="shared" si="1"/>
        <v>107176</v>
      </c>
      <c r="F21" s="80">
        <f t="shared" si="1"/>
        <v>105176</v>
      </c>
      <c r="G21" s="80">
        <f t="shared" si="1"/>
        <v>76450</v>
      </c>
      <c r="H21" s="80">
        <f t="shared" si="1"/>
        <v>51694</v>
      </c>
      <c r="I21" s="81"/>
      <c r="J21" s="65"/>
      <c r="K21"/>
    </row>
    <row r="24" spans="1:9" s="186" customFormat="1" ht="19.5" customHeight="1">
      <c r="A24" s="183"/>
      <c r="B24" s="224" t="s">
        <v>122</v>
      </c>
      <c r="C24" s="225"/>
      <c r="D24" s="184" t="s">
        <v>9</v>
      </c>
      <c r="E24" s="217" t="s">
        <v>124</v>
      </c>
      <c r="F24" s="218"/>
      <c r="G24" s="185"/>
      <c r="H24" s="185"/>
      <c r="I24" s="185"/>
    </row>
    <row r="25" spans="1:9" s="186" customFormat="1" ht="19.5" customHeight="1">
      <c r="A25" s="183"/>
      <c r="B25" s="226"/>
      <c r="C25" s="227"/>
      <c r="D25" s="184" t="s">
        <v>24</v>
      </c>
      <c r="E25" s="217"/>
      <c r="F25" s="218"/>
      <c r="G25" s="185"/>
      <c r="H25" s="185"/>
      <c r="I25" s="185"/>
    </row>
    <row r="26" spans="1:9" s="186" customFormat="1" ht="19.5" customHeight="1">
      <c r="A26" s="183"/>
      <c r="B26" s="228"/>
      <c r="C26" s="229"/>
      <c r="D26" s="184" t="s">
        <v>25</v>
      </c>
      <c r="E26" s="219">
        <v>44467</v>
      </c>
      <c r="F26" s="218"/>
      <c r="G26" s="185"/>
      <c r="H26" s="185"/>
      <c r="I26" s="185"/>
    </row>
  </sheetData>
  <sheetProtection/>
  <mergeCells count="12">
    <mergeCell ref="E24:F24"/>
    <mergeCell ref="E25:F25"/>
    <mergeCell ref="E26:F26"/>
    <mergeCell ref="A20:B20"/>
    <mergeCell ref="A21:B21"/>
    <mergeCell ref="B24:C26"/>
    <mergeCell ref="B7:F7"/>
    <mergeCell ref="H7:I7"/>
    <mergeCell ref="A9:B11"/>
    <mergeCell ref="C9:I9"/>
    <mergeCell ref="I11:I12"/>
    <mergeCell ref="A19:B1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4"/>
  <sheetViews>
    <sheetView zoomScalePageLayoutView="0" workbookViewId="0" topLeftCell="A1">
      <selection activeCell="E34" sqref="E34:F34"/>
    </sheetView>
  </sheetViews>
  <sheetFormatPr defaultColWidth="9.140625" defaultRowHeight="12.75"/>
  <cols>
    <col min="1" max="1" width="11.7109375" style="26" customWidth="1"/>
    <col min="2" max="2" width="39.57421875" style="0" customWidth="1"/>
    <col min="3" max="3" width="12.140625" style="0" customWidth="1"/>
    <col min="4" max="4" width="13.57421875" style="26" customWidth="1"/>
    <col min="5" max="5" width="13.28125" style="26" customWidth="1"/>
    <col min="6" max="6" width="15.00390625" style="26" customWidth="1"/>
    <col min="7" max="7" width="18.57421875" style="26" customWidth="1"/>
    <col min="8" max="8" width="17.8515625" style="26" customWidth="1"/>
    <col min="9" max="9" width="13.140625" style="53" customWidth="1"/>
  </cols>
  <sheetData>
    <row r="2" spans="1:9" s="25" customFormat="1" ht="15.75">
      <c r="A2" s="83" t="s">
        <v>91</v>
      </c>
      <c r="D2" s="30"/>
      <c r="E2" s="30"/>
      <c r="F2" s="30"/>
      <c r="G2" s="30"/>
      <c r="H2" s="30"/>
      <c r="I2" s="46"/>
    </row>
    <row r="3" spans="1:9" ht="13.5" thickBot="1">
      <c r="A3" s="27"/>
      <c r="B3" s="2"/>
      <c r="C3" s="2"/>
      <c r="D3" s="27"/>
      <c r="E3" s="27"/>
      <c r="F3" s="34"/>
      <c r="G3" s="35"/>
      <c r="H3" s="31"/>
      <c r="I3" s="47" t="s">
        <v>60</v>
      </c>
    </row>
    <row r="4" spans="1:9" s="40" customFormat="1" ht="12.75">
      <c r="A4" s="36"/>
      <c r="B4" s="13"/>
      <c r="C4" s="13"/>
      <c r="D4" s="37"/>
      <c r="E4" s="37"/>
      <c r="F4" s="38"/>
      <c r="G4" s="38"/>
      <c r="H4" s="39"/>
      <c r="I4" s="48"/>
    </row>
    <row r="5" spans="1:9" ht="12.75">
      <c r="A5" s="28" t="s">
        <v>26</v>
      </c>
      <c r="B5" s="230" t="s">
        <v>115</v>
      </c>
      <c r="C5" s="231"/>
      <c r="D5" s="231"/>
      <c r="E5" s="231"/>
      <c r="F5" s="231"/>
      <c r="G5" s="154"/>
      <c r="H5" s="10" t="s">
        <v>27</v>
      </c>
      <c r="I5" s="60" t="s">
        <v>116</v>
      </c>
    </row>
    <row r="6" spans="1:9" ht="12.75">
      <c r="A6" s="28" t="s">
        <v>1</v>
      </c>
      <c r="B6" s="165" t="s">
        <v>114</v>
      </c>
      <c r="C6" s="155"/>
      <c r="D6" s="155"/>
      <c r="E6" s="155"/>
      <c r="F6" s="155"/>
      <c r="G6" s="156"/>
      <c r="H6" s="10" t="s">
        <v>64</v>
      </c>
      <c r="I6" s="60" t="s">
        <v>113</v>
      </c>
    </row>
    <row r="7" spans="1:9" s="55" customFormat="1" ht="12.75">
      <c r="A7" s="205" t="s">
        <v>92</v>
      </c>
      <c r="B7" s="236" t="s">
        <v>61</v>
      </c>
      <c r="C7" s="22" t="s">
        <v>3</v>
      </c>
      <c r="D7" s="22" t="s">
        <v>4</v>
      </c>
      <c r="E7" s="22" t="s">
        <v>5</v>
      </c>
      <c r="F7" s="22" t="s">
        <v>6</v>
      </c>
      <c r="G7" s="22" t="s">
        <v>45</v>
      </c>
      <c r="H7" s="22" t="s">
        <v>85</v>
      </c>
      <c r="I7" s="49" t="s">
        <v>86</v>
      </c>
    </row>
    <row r="8" spans="1:14" s="56" customFormat="1" ht="12.75">
      <c r="A8" s="207"/>
      <c r="B8" s="237"/>
      <c r="C8" s="16" t="s">
        <v>7</v>
      </c>
      <c r="D8" s="16" t="s">
        <v>29</v>
      </c>
      <c r="E8" s="16" t="s">
        <v>59</v>
      </c>
      <c r="F8" s="16" t="s">
        <v>59</v>
      </c>
      <c r="G8" s="16" t="s">
        <v>59</v>
      </c>
      <c r="H8" s="16" t="s">
        <v>7</v>
      </c>
      <c r="I8" s="213" t="s">
        <v>8</v>
      </c>
      <c r="J8" s="55"/>
      <c r="K8" s="55"/>
      <c r="L8" s="55"/>
      <c r="M8" s="55"/>
      <c r="N8" s="55"/>
    </row>
    <row r="9" spans="1:14" s="56" customFormat="1" ht="45" customHeight="1">
      <c r="A9" s="209"/>
      <c r="B9" s="238"/>
      <c r="C9" s="17" t="s">
        <v>132</v>
      </c>
      <c r="D9" s="17" t="s">
        <v>133</v>
      </c>
      <c r="E9" s="17" t="s">
        <v>134</v>
      </c>
      <c r="F9" s="17" t="s">
        <v>135</v>
      </c>
      <c r="G9" s="17" t="s">
        <v>140</v>
      </c>
      <c r="H9" s="17" t="s">
        <v>82</v>
      </c>
      <c r="I9" s="214"/>
      <c r="J9" s="55"/>
      <c r="K9" s="55"/>
      <c r="L9" s="55"/>
      <c r="M9" s="55"/>
      <c r="N9" s="55"/>
    </row>
    <row r="10" spans="1:14" ht="12.75">
      <c r="A10" s="29">
        <v>600</v>
      </c>
      <c r="B10" s="6" t="s">
        <v>10</v>
      </c>
      <c r="C10" s="57">
        <v>44126</v>
      </c>
      <c r="D10" s="57">
        <v>64600</v>
      </c>
      <c r="E10" s="57">
        <v>64600</v>
      </c>
      <c r="F10" s="57">
        <v>62600</v>
      </c>
      <c r="G10" s="57">
        <v>45350</v>
      </c>
      <c r="H10" s="57">
        <v>35646</v>
      </c>
      <c r="I10" s="45">
        <f>H10-G10</f>
        <v>-9704</v>
      </c>
      <c r="J10" s="55"/>
      <c r="K10" s="55"/>
      <c r="L10" s="55"/>
      <c r="M10" s="55"/>
      <c r="N10" s="55"/>
    </row>
    <row r="11" spans="1:14" ht="12.75">
      <c r="A11" s="29">
        <v>601</v>
      </c>
      <c r="B11" s="6" t="s">
        <v>11</v>
      </c>
      <c r="C11" s="57">
        <v>6989</v>
      </c>
      <c r="D11" s="57">
        <v>10450</v>
      </c>
      <c r="E11" s="57">
        <v>10450</v>
      </c>
      <c r="F11" s="57">
        <v>10450</v>
      </c>
      <c r="G11" s="57">
        <v>6000</v>
      </c>
      <c r="H11" s="57">
        <v>5836</v>
      </c>
      <c r="I11" s="45">
        <f aca="true" t="shared" si="0" ref="I11:I16">H11-G11</f>
        <v>-164</v>
      </c>
      <c r="J11" s="55"/>
      <c r="K11" s="55"/>
      <c r="L11" s="55"/>
      <c r="M11" s="55"/>
      <c r="N11" s="55"/>
    </row>
    <row r="12" spans="1:14" ht="12.75">
      <c r="A12" s="29">
        <v>602</v>
      </c>
      <c r="B12" s="6" t="s">
        <v>12</v>
      </c>
      <c r="C12" s="57">
        <v>11364</v>
      </c>
      <c r="D12" s="57">
        <v>20126</v>
      </c>
      <c r="E12" s="57">
        <v>20126</v>
      </c>
      <c r="F12" s="57">
        <v>19726</v>
      </c>
      <c r="G12" s="57">
        <v>15000</v>
      </c>
      <c r="H12" s="57">
        <v>5935</v>
      </c>
      <c r="I12" s="45">
        <f t="shared" si="0"/>
        <v>-9065</v>
      </c>
      <c r="J12" s="55"/>
      <c r="K12" s="55"/>
      <c r="L12" s="55"/>
      <c r="M12" s="55"/>
      <c r="N12" s="55"/>
    </row>
    <row r="13" spans="1:14" ht="12.75">
      <c r="A13" s="29">
        <v>603</v>
      </c>
      <c r="B13" s="6" t="s">
        <v>13</v>
      </c>
      <c r="C13" s="57"/>
      <c r="D13" s="57"/>
      <c r="E13" s="57"/>
      <c r="F13" s="57"/>
      <c r="G13" s="57"/>
      <c r="H13" s="57"/>
      <c r="I13" s="45">
        <f t="shared" si="0"/>
        <v>0</v>
      </c>
      <c r="J13" s="55"/>
      <c r="K13" s="55"/>
      <c r="L13" s="55"/>
      <c r="M13" s="55"/>
      <c r="N13" s="55"/>
    </row>
    <row r="14" spans="1:14" ht="12.75">
      <c r="A14" s="29">
        <v>604</v>
      </c>
      <c r="B14" s="6" t="s">
        <v>14</v>
      </c>
      <c r="C14" s="57"/>
      <c r="D14" s="57"/>
      <c r="E14" s="57"/>
      <c r="F14" s="57"/>
      <c r="G14" s="57"/>
      <c r="H14" s="57"/>
      <c r="I14" s="45">
        <f t="shared" si="0"/>
        <v>0</v>
      </c>
      <c r="J14" s="55"/>
      <c r="K14" s="55"/>
      <c r="L14" s="55"/>
      <c r="M14" s="55"/>
      <c r="N14" s="55"/>
    </row>
    <row r="15" spans="1:14" ht="12.75">
      <c r="A15" s="29">
        <v>605</v>
      </c>
      <c r="B15" s="6" t="s">
        <v>15</v>
      </c>
      <c r="C15" s="57">
        <v>0</v>
      </c>
      <c r="D15" s="57"/>
      <c r="E15" s="57"/>
      <c r="F15" s="57"/>
      <c r="G15" s="57"/>
      <c r="H15" s="57"/>
      <c r="I15" s="45">
        <f t="shared" si="0"/>
        <v>0</v>
      </c>
      <c r="J15" s="55"/>
      <c r="K15" s="55"/>
      <c r="L15" s="55"/>
      <c r="M15" s="55"/>
      <c r="N15" s="55"/>
    </row>
    <row r="16" spans="1:14" ht="12.75">
      <c r="A16" s="29">
        <v>606</v>
      </c>
      <c r="B16" s="6" t="s">
        <v>16</v>
      </c>
      <c r="C16" s="57"/>
      <c r="D16" s="57"/>
      <c r="E16" s="57"/>
      <c r="F16" s="57">
        <v>500</v>
      </c>
      <c r="G16" s="57">
        <v>500</v>
      </c>
      <c r="H16" s="57">
        <v>163</v>
      </c>
      <c r="I16" s="45">
        <f t="shared" si="0"/>
        <v>-337</v>
      </c>
      <c r="J16" s="55"/>
      <c r="K16" s="55"/>
      <c r="L16" s="55"/>
      <c r="M16" s="55"/>
      <c r="N16" s="55"/>
    </row>
    <row r="17" spans="1:14" s="66" customFormat="1" ht="12.75">
      <c r="A17" s="61" t="s">
        <v>17</v>
      </c>
      <c r="B17" s="68" t="s">
        <v>18</v>
      </c>
      <c r="C17" s="69">
        <f>SUM(C10:C16)</f>
        <v>62479</v>
      </c>
      <c r="D17" s="69">
        <f aca="true" t="shared" si="1" ref="D17:I17">SUM(D10:D16)</f>
        <v>95176</v>
      </c>
      <c r="E17" s="69">
        <f t="shared" si="1"/>
        <v>95176</v>
      </c>
      <c r="F17" s="69">
        <f t="shared" si="1"/>
        <v>93276</v>
      </c>
      <c r="G17" s="69">
        <f t="shared" si="1"/>
        <v>66850</v>
      </c>
      <c r="H17" s="69">
        <f t="shared" si="1"/>
        <v>47580</v>
      </c>
      <c r="I17" s="70">
        <f t="shared" si="1"/>
        <v>-19270</v>
      </c>
      <c r="J17" s="55"/>
      <c r="K17" s="55"/>
      <c r="L17" s="55"/>
      <c r="M17" s="55"/>
      <c r="N17" s="55"/>
    </row>
    <row r="18" spans="1:14" ht="12.75">
      <c r="A18" s="29">
        <v>230</v>
      </c>
      <c r="B18" s="6" t="s">
        <v>19</v>
      </c>
      <c r="C18" s="57"/>
      <c r="D18" s="57"/>
      <c r="E18" s="57"/>
      <c r="F18" s="57"/>
      <c r="G18" s="57"/>
      <c r="H18" s="57"/>
      <c r="I18" s="45">
        <f>H18-G18</f>
        <v>0</v>
      </c>
      <c r="J18" s="55"/>
      <c r="K18" s="55"/>
      <c r="L18" s="55"/>
      <c r="M18" s="55"/>
      <c r="N18" s="55"/>
    </row>
    <row r="19" spans="1:14" ht="12.75">
      <c r="A19" s="29">
        <v>231</v>
      </c>
      <c r="B19" s="6" t="s">
        <v>20</v>
      </c>
      <c r="C19" s="57">
        <v>882</v>
      </c>
      <c r="D19" s="57">
        <v>12000</v>
      </c>
      <c r="E19" s="57">
        <v>12000</v>
      </c>
      <c r="F19" s="57">
        <v>12000</v>
      </c>
      <c r="G19" s="57">
        <v>9600</v>
      </c>
      <c r="H19" s="57">
        <v>4114</v>
      </c>
      <c r="I19" s="45">
        <f>H19-G19</f>
        <v>-5486</v>
      </c>
      <c r="J19" s="55"/>
      <c r="K19" s="55"/>
      <c r="L19" s="55"/>
      <c r="M19" s="55"/>
      <c r="N19" s="55"/>
    </row>
    <row r="20" spans="1:14" ht="12.75">
      <c r="A20" s="29">
        <v>232</v>
      </c>
      <c r="B20" s="6" t="s">
        <v>21</v>
      </c>
      <c r="C20" s="57"/>
      <c r="D20" s="57"/>
      <c r="E20" s="57"/>
      <c r="F20" s="57"/>
      <c r="G20" s="57"/>
      <c r="H20" s="57"/>
      <c r="I20" s="45">
        <f>H20-G20</f>
        <v>0</v>
      </c>
      <c r="K20" s="56"/>
      <c r="L20" s="56"/>
      <c r="M20" s="56"/>
      <c r="N20" s="56"/>
    </row>
    <row r="21" spans="1:14" ht="12.75">
      <c r="A21" s="43" t="s">
        <v>22</v>
      </c>
      <c r="B21" s="54" t="s">
        <v>46</v>
      </c>
      <c r="C21" s="44">
        <f>SUM(C18:C20)</f>
        <v>882</v>
      </c>
      <c r="D21" s="44">
        <f aca="true" t="shared" si="2" ref="D21:I21">SUM(D18:D20)</f>
        <v>12000</v>
      </c>
      <c r="E21" s="44">
        <f t="shared" si="2"/>
        <v>12000</v>
      </c>
      <c r="F21" s="44">
        <f t="shared" si="2"/>
        <v>12000</v>
      </c>
      <c r="G21" s="44">
        <f t="shared" si="2"/>
        <v>9600</v>
      </c>
      <c r="H21" s="44">
        <f t="shared" si="2"/>
        <v>4114</v>
      </c>
      <c r="I21" s="50">
        <f t="shared" si="2"/>
        <v>-5486</v>
      </c>
      <c r="K21" s="56"/>
      <c r="L21" s="56"/>
      <c r="M21" s="56"/>
      <c r="N21" s="56"/>
    </row>
    <row r="22" spans="1:14" ht="12.75">
      <c r="A22" s="29">
        <v>230</v>
      </c>
      <c r="B22" s="6" t="s">
        <v>19</v>
      </c>
      <c r="C22" s="58"/>
      <c r="D22" s="58"/>
      <c r="E22" s="58"/>
      <c r="F22" s="58"/>
      <c r="G22" s="58"/>
      <c r="H22" s="58"/>
      <c r="I22" s="45">
        <f>H22-G22</f>
        <v>0</v>
      </c>
      <c r="K22" s="56"/>
      <c r="L22" s="56"/>
      <c r="M22" s="56"/>
      <c r="N22" s="56"/>
    </row>
    <row r="23" spans="1:14" ht="12.75">
      <c r="A23" s="29">
        <v>231</v>
      </c>
      <c r="B23" s="6" t="s">
        <v>20</v>
      </c>
      <c r="C23" s="58"/>
      <c r="D23" s="58"/>
      <c r="E23" s="58"/>
      <c r="F23" s="58"/>
      <c r="G23" s="58"/>
      <c r="H23" s="58"/>
      <c r="I23" s="45">
        <f>H23-G23</f>
        <v>0</v>
      </c>
      <c r="K23" s="56"/>
      <c r="L23" s="56"/>
      <c r="M23" s="56"/>
      <c r="N23" s="56"/>
    </row>
    <row r="24" spans="1:14" ht="12.75">
      <c r="A24" s="29">
        <v>232</v>
      </c>
      <c r="B24" s="6" t="s">
        <v>21</v>
      </c>
      <c r="C24" s="58"/>
      <c r="D24" s="58"/>
      <c r="E24" s="58"/>
      <c r="F24" s="58"/>
      <c r="G24" s="58"/>
      <c r="H24" s="58"/>
      <c r="I24" s="45">
        <f>H24-G24</f>
        <v>0</v>
      </c>
      <c r="K24" s="56"/>
      <c r="L24" s="56"/>
      <c r="M24" s="56"/>
      <c r="N24" s="56"/>
    </row>
    <row r="25" spans="1:9" ht="12.75">
      <c r="A25" s="43" t="s">
        <v>22</v>
      </c>
      <c r="B25" s="54" t="s">
        <v>47</v>
      </c>
      <c r="C25" s="44">
        <f>SUM(C22:C24)</f>
        <v>0</v>
      </c>
      <c r="D25" s="44">
        <f aca="true" t="shared" si="3" ref="D25:I25">SUM(D22:D24)</f>
        <v>0</v>
      </c>
      <c r="E25" s="44">
        <f t="shared" si="3"/>
        <v>0</v>
      </c>
      <c r="F25" s="44">
        <f t="shared" si="3"/>
        <v>0</v>
      </c>
      <c r="G25" s="44">
        <f t="shared" si="3"/>
        <v>0</v>
      </c>
      <c r="H25" s="44">
        <f t="shared" si="3"/>
        <v>0</v>
      </c>
      <c r="I25" s="50">
        <f t="shared" si="3"/>
        <v>0</v>
      </c>
    </row>
    <row r="26" spans="1:9" s="66" customFormat="1" ht="12.75">
      <c r="A26" s="61" t="s">
        <v>23</v>
      </c>
      <c r="B26" s="62" t="s">
        <v>65</v>
      </c>
      <c r="C26" s="63">
        <f aca="true" t="shared" si="4" ref="C26:I26">C21+C25</f>
        <v>882</v>
      </c>
      <c r="D26" s="63">
        <f t="shared" si="4"/>
        <v>12000</v>
      </c>
      <c r="E26" s="63">
        <f t="shared" si="4"/>
        <v>12000</v>
      </c>
      <c r="F26" s="63">
        <f t="shared" si="4"/>
        <v>12000</v>
      </c>
      <c r="G26" s="63">
        <f t="shared" si="4"/>
        <v>9600</v>
      </c>
      <c r="H26" s="63">
        <f t="shared" si="4"/>
        <v>4114</v>
      </c>
      <c r="I26" s="64">
        <f t="shared" si="4"/>
        <v>-5486</v>
      </c>
    </row>
    <row r="27" spans="1:9" ht="12.75">
      <c r="A27" s="232" t="s">
        <v>50</v>
      </c>
      <c r="B27" s="233"/>
      <c r="C27" s="32"/>
      <c r="D27" s="32"/>
      <c r="E27" s="32"/>
      <c r="F27" s="32"/>
      <c r="G27" s="32"/>
      <c r="H27" s="59">
        <v>196</v>
      </c>
      <c r="I27" s="51"/>
    </row>
    <row r="28" spans="1:9" s="66" customFormat="1" ht="18.75" customHeight="1" thickBot="1">
      <c r="A28" s="234" t="s">
        <v>51</v>
      </c>
      <c r="B28" s="235"/>
      <c r="C28" s="67">
        <f aca="true" t="shared" si="5" ref="C28:I28">C17+C26+C27</f>
        <v>63361</v>
      </c>
      <c r="D28" s="67">
        <f t="shared" si="5"/>
        <v>107176</v>
      </c>
      <c r="E28" s="67">
        <f t="shared" si="5"/>
        <v>107176</v>
      </c>
      <c r="F28" s="67">
        <f t="shared" si="5"/>
        <v>105276</v>
      </c>
      <c r="G28" s="67">
        <f t="shared" si="5"/>
        <v>76450</v>
      </c>
      <c r="H28" s="67">
        <f>H17+H26</f>
        <v>51694</v>
      </c>
      <c r="I28" s="151">
        <f t="shared" si="5"/>
        <v>-24756</v>
      </c>
    </row>
    <row r="29" spans="1:9" ht="23.25" customHeight="1">
      <c r="A29" s="8"/>
      <c r="B29" s="4"/>
      <c r="C29" s="4"/>
      <c r="D29" s="33"/>
      <c r="E29" s="33"/>
      <c r="F29" s="33"/>
      <c r="G29" s="33"/>
      <c r="H29" s="33"/>
      <c r="I29" s="52"/>
    </row>
    <row r="30" spans="1:9" ht="11.25" customHeight="1">
      <c r="A30" s="8"/>
      <c r="B30" s="4"/>
      <c r="C30" s="4"/>
      <c r="D30" s="33"/>
      <c r="E30" s="33"/>
      <c r="F30" s="33"/>
      <c r="G30" s="33"/>
      <c r="H30" s="33"/>
      <c r="I30" s="52"/>
    </row>
    <row r="32" spans="1:9" s="186" customFormat="1" ht="19.5" customHeight="1">
      <c r="A32" s="183"/>
      <c r="B32" s="224" t="s">
        <v>122</v>
      </c>
      <c r="C32" s="225"/>
      <c r="D32" s="184" t="s">
        <v>9</v>
      </c>
      <c r="E32" s="217" t="s">
        <v>124</v>
      </c>
      <c r="F32" s="218"/>
      <c r="G32" s="185"/>
      <c r="H32" s="185"/>
      <c r="I32" s="185"/>
    </row>
    <row r="33" spans="1:9" s="186" customFormat="1" ht="19.5" customHeight="1">
      <c r="A33" s="183"/>
      <c r="B33" s="226"/>
      <c r="C33" s="227"/>
      <c r="D33" s="184" t="s">
        <v>24</v>
      </c>
      <c r="E33" s="217"/>
      <c r="F33" s="218"/>
      <c r="G33" s="185"/>
      <c r="H33" s="185"/>
      <c r="I33" s="185"/>
    </row>
    <row r="34" spans="1:9" s="186" customFormat="1" ht="19.5" customHeight="1">
      <c r="A34" s="183"/>
      <c r="B34" s="228"/>
      <c r="C34" s="229"/>
      <c r="D34" s="184" t="s">
        <v>25</v>
      </c>
      <c r="E34" s="219">
        <v>44467</v>
      </c>
      <c r="F34" s="218"/>
      <c r="G34" s="185"/>
      <c r="H34" s="185"/>
      <c r="I34" s="185"/>
    </row>
  </sheetData>
  <sheetProtection/>
  <mergeCells count="10">
    <mergeCell ref="I8:I9"/>
    <mergeCell ref="A27:B27"/>
    <mergeCell ref="A28:B28"/>
    <mergeCell ref="B7:B9"/>
    <mergeCell ref="B5:F5"/>
    <mergeCell ref="A7:A9"/>
    <mergeCell ref="B32:C34"/>
    <mergeCell ref="E32:F32"/>
    <mergeCell ref="E33:F33"/>
    <mergeCell ref="E34:F34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T19"/>
  <sheetViews>
    <sheetView zoomScale="90" zoomScaleNormal="90" zoomScalePageLayoutView="0" workbookViewId="0" topLeftCell="A1">
      <selection activeCell="E19" sqref="E19:F19"/>
    </sheetView>
  </sheetViews>
  <sheetFormatPr defaultColWidth="9.140625" defaultRowHeight="12.75"/>
  <cols>
    <col min="1" max="1" width="5.421875" style="0" customWidth="1"/>
    <col min="2" max="2" width="22.00390625" style="0" customWidth="1"/>
    <col min="3" max="3" width="16.28125" style="0" customWidth="1"/>
    <col min="4" max="4" width="9.7109375" style="0" customWidth="1"/>
    <col min="5" max="5" width="7.8515625" style="0" customWidth="1"/>
    <col min="6" max="6" width="9.140625" style="0" customWidth="1"/>
    <col min="7" max="8" width="10.421875" style="0" customWidth="1"/>
    <col min="9" max="9" width="10.28125" style="0" customWidth="1"/>
    <col min="10" max="10" width="10.8515625" style="0" customWidth="1"/>
    <col min="11" max="11" width="9.8515625" style="0" customWidth="1"/>
    <col min="12" max="12" width="10.00390625" style="0" customWidth="1"/>
    <col min="13" max="13" width="11.140625" style="0" customWidth="1"/>
    <col min="14" max="14" width="13.8515625" style="0" customWidth="1"/>
    <col min="15" max="15" width="13.57421875" style="0" customWidth="1"/>
    <col min="16" max="16" width="13.28125" style="0" customWidth="1"/>
    <col min="17" max="17" width="12.57421875" style="0" customWidth="1"/>
    <col min="18" max="18" width="10.00390625" style="0" customWidth="1"/>
    <col min="19" max="19" width="15.140625" style="0" customWidth="1"/>
    <col min="20" max="20" width="17.8515625" style="0" customWidth="1"/>
  </cols>
  <sheetData>
    <row r="2" spans="1:15" s="90" customFormat="1" ht="15.75">
      <c r="A2" s="94" t="s">
        <v>87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s="90" customFormat="1" ht="15.75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15">
      <c r="A4" s="99" t="s">
        <v>26</v>
      </c>
      <c r="B4" s="173" t="str">
        <f>'Aneksi nr.2'!B5:C5</f>
        <v>Autoriteti per informimin mbi dokumentet e ish-sigurimit te shtetit</v>
      </c>
      <c r="C4" s="173"/>
      <c r="D4" s="98" t="s">
        <v>27</v>
      </c>
      <c r="E4" s="84">
        <v>95</v>
      </c>
      <c r="F4" s="7"/>
      <c r="G4" s="7"/>
      <c r="H4" s="7"/>
      <c r="I4" s="7"/>
      <c r="J4" s="7"/>
      <c r="K4" s="7"/>
      <c r="L4" s="9"/>
      <c r="M4" s="9"/>
      <c r="N4" s="9"/>
      <c r="O4" s="9"/>
    </row>
    <row r="5" spans="1:15" ht="15">
      <c r="A5" s="85"/>
      <c r="B5" s="86"/>
      <c r="C5" s="86"/>
      <c r="D5" s="86"/>
      <c r="E5" s="86"/>
      <c r="F5" s="7"/>
      <c r="G5" s="7"/>
      <c r="H5" s="7"/>
      <c r="I5" s="7"/>
      <c r="J5" s="7"/>
      <c r="K5" s="7"/>
      <c r="L5" s="9"/>
      <c r="M5" s="9"/>
      <c r="N5" s="9"/>
      <c r="O5" s="9"/>
    </row>
    <row r="6" spans="1:15" ht="15">
      <c r="A6" s="99" t="s">
        <v>1</v>
      </c>
      <c r="B6" s="165" t="s">
        <v>114</v>
      </c>
      <c r="C6" s="174"/>
      <c r="D6" s="98" t="s">
        <v>64</v>
      </c>
      <c r="E6" s="166" t="s">
        <v>113</v>
      </c>
      <c r="F6" s="92"/>
      <c r="G6" s="91"/>
      <c r="H6" s="91"/>
      <c r="I6" s="91"/>
      <c r="J6" s="91"/>
      <c r="K6" s="91"/>
      <c r="L6" s="9"/>
      <c r="M6" s="9"/>
      <c r="N6" s="9"/>
      <c r="O6" s="9"/>
    </row>
    <row r="7" spans="1:3" ht="15.75" thickBot="1">
      <c r="A7" s="244"/>
      <c r="B7" s="245"/>
      <c r="C7" s="175"/>
    </row>
    <row r="8" spans="1:20" s="162" customFormat="1" ht="16.5" thickBot="1">
      <c r="A8" s="160"/>
      <c r="B8" s="161" t="s">
        <v>60</v>
      </c>
      <c r="C8" s="161"/>
      <c r="D8" s="161"/>
      <c r="E8" s="256" t="s">
        <v>93</v>
      </c>
      <c r="F8" s="257"/>
      <c r="G8" s="264"/>
      <c r="H8" s="256" t="s">
        <v>94</v>
      </c>
      <c r="I8" s="257"/>
      <c r="J8" s="264"/>
      <c r="K8" s="256" t="s">
        <v>95</v>
      </c>
      <c r="L8" s="257"/>
      <c r="M8" s="264"/>
      <c r="N8" s="256" t="s">
        <v>96</v>
      </c>
      <c r="O8" s="257"/>
      <c r="P8" s="264"/>
      <c r="Q8" s="256" t="s">
        <v>100</v>
      </c>
      <c r="R8" s="257"/>
      <c r="S8" s="257"/>
      <c r="T8" s="241" t="s">
        <v>39</v>
      </c>
    </row>
    <row r="9" spans="1:20" s="100" customFormat="1" ht="33" customHeight="1">
      <c r="A9" s="258" t="s">
        <v>0</v>
      </c>
      <c r="B9" s="260" t="s">
        <v>79</v>
      </c>
      <c r="C9" s="176"/>
      <c r="D9" s="262" t="s">
        <v>80</v>
      </c>
      <c r="E9" s="248" t="s">
        <v>101</v>
      </c>
      <c r="F9" s="250" t="s">
        <v>102</v>
      </c>
      <c r="G9" s="252" t="s">
        <v>103</v>
      </c>
      <c r="H9" s="248" t="s">
        <v>104</v>
      </c>
      <c r="I9" s="250" t="s">
        <v>105</v>
      </c>
      <c r="J9" s="252" t="s">
        <v>106</v>
      </c>
      <c r="K9" s="248" t="s">
        <v>107</v>
      </c>
      <c r="L9" s="250" t="s">
        <v>108</v>
      </c>
      <c r="M9" s="252" t="s">
        <v>109</v>
      </c>
      <c r="N9" s="248" t="s">
        <v>110</v>
      </c>
      <c r="O9" s="250" t="s">
        <v>111</v>
      </c>
      <c r="P9" s="252" t="s">
        <v>112</v>
      </c>
      <c r="Q9" s="246" t="s">
        <v>97</v>
      </c>
      <c r="R9" s="239" t="s">
        <v>98</v>
      </c>
      <c r="S9" s="254" t="s">
        <v>99</v>
      </c>
      <c r="T9" s="242"/>
    </row>
    <row r="10" spans="1:20" s="100" customFormat="1" ht="48" customHeight="1">
      <c r="A10" s="259"/>
      <c r="B10" s="261"/>
      <c r="C10" s="177"/>
      <c r="D10" s="263"/>
      <c r="E10" s="249"/>
      <c r="F10" s="251"/>
      <c r="G10" s="253"/>
      <c r="H10" s="249"/>
      <c r="I10" s="251"/>
      <c r="J10" s="253"/>
      <c r="K10" s="249"/>
      <c r="L10" s="251"/>
      <c r="M10" s="253"/>
      <c r="N10" s="249"/>
      <c r="O10" s="251"/>
      <c r="P10" s="253"/>
      <c r="Q10" s="247"/>
      <c r="R10" s="240"/>
      <c r="S10" s="255"/>
      <c r="T10" s="243"/>
    </row>
    <row r="11" spans="1:20" s="55" customFormat="1" ht="36" customHeight="1" thickBot="1">
      <c r="A11" s="93" t="s">
        <v>81</v>
      </c>
      <c r="B11" s="265" t="s">
        <v>125</v>
      </c>
      <c r="C11" s="266"/>
      <c r="D11" s="157" t="s">
        <v>117</v>
      </c>
      <c r="E11" s="167">
        <v>1019</v>
      </c>
      <c r="F11" s="168">
        <v>37926</v>
      </c>
      <c r="G11" s="159">
        <v>37.218842001962706</v>
      </c>
      <c r="H11" s="158">
        <f>273+199+202+27+616</f>
        <v>1317</v>
      </c>
      <c r="I11" s="97">
        <v>51694</v>
      </c>
      <c r="J11" s="159">
        <f>I11/H11</f>
        <v>39.25132877752468</v>
      </c>
      <c r="K11" s="158">
        <v>1317</v>
      </c>
      <c r="L11" s="97">
        <v>51694</v>
      </c>
      <c r="M11" s="159">
        <f>L11/K11</f>
        <v>39.25132877752468</v>
      </c>
      <c r="N11" s="158">
        <v>1317</v>
      </c>
      <c r="O11" s="97">
        <v>51694</v>
      </c>
      <c r="P11" s="159">
        <f>O11/N11</f>
        <v>39.25132877752468</v>
      </c>
      <c r="Q11" s="163">
        <f>P11-G11</f>
        <v>2.0324867755619707</v>
      </c>
      <c r="R11" s="101">
        <f>P11-J11</f>
        <v>0</v>
      </c>
      <c r="S11" s="179">
        <f>P11-M11</f>
        <v>0</v>
      </c>
      <c r="T11" s="180"/>
    </row>
    <row r="12" spans="2:3" s="40" customFormat="1" ht="12.75">
      <c r="B12" s="96"/>
      <c r="C12" s="96"/>
    </row>
    <row r="13" spans="1:7" s="40" customFormat="1" ht="12.75">
      <c r="A13" s="34"/>
      <c r="B13" s="18"/>
      <c r="C13" s="18"/>
      <c r="D13" s="34"/>
      <c r="E13" s="34"/>
      <c r="F13" s="87"/>
      <c r="G13" s="34"/>
    </row>
    <row r="14" spans="1:7" s="40" customFormat="1" ht="12.75">
      <c r="A14" s="34"/>
      <c r="B14" s="18"/>
      <c r="C14" s="18"/>
      <c r="D14" s="34"/>
      <c r="E14" s="34"/>
      <c r="F14" s="87"/>
      <c r="G14" s="34"/>
    </row>
    <row r="15" spans="1:7" s="40" customFormat="1" ht="12.75">
      <c r="A15" s="34"/>
      <c r="B15" s="18"/>
      <c r="C15" s="18"/>
      <c r="D15" s="34"/>
      <c r="E15" s="34"/>
      <c r="F15" s="87"/>
      <c r="G15" s="34"/>
    </row>
    <row r="16" spans="1:7" s="40" customFormat="1" ht="12.75">
      <c r="A16" s="34"/>
      <c r="B16" s="18"/>
      <c r="C16" s="18"/>
      <c r="D16" s="34"/>
      <c r="E16" s="34"/>
      <c r="F16" s="87"/>
      <c r="G16" s="34"/>
    </row>
    <row r="17" spans="1:9" s="186" customFormat="1" ht="33" customHeight="1">
      <c r="A17" s="183"/>
      <c r="B17" s="224" t="s">
        <v>122</v>
      </c>
      <c r="C17" s="225"/>
      <c r="D17" s="184" t="s">
        <v>9</v>
      </c>
      <c r="E17" s="217" t="s">
        <v>124</v>
      </c>
      <c r="F17" s="218"/>
      <c r="G17" s="185"/>
      <c r="H17" s="185"/>
      <c r="I17" s="185"/>
    </row>
    <row r="18" spans="1:9" s="186" customFormat="1" ht="33" customHeight="1">
      <c r="A18" s="183"/>
      <c r="B18" s="226"/>
      <c r="C18" s="227"/>
      <c r="D18" s="184" t="s">
        <v>24</v>
      </c>
      <c r="E18" s="217"/>
      <c r="F18" s="218"/>
      <c r="G18" s="185"/>
      <c r="H18" s="185"/>
      <c r="I18" s="185"/>
    </row>
    <row r="19" spans="1:9" s="186" customFormat="1" ht="33" customHeight="1">
      <c r="A19" s="183"/>
      <c r="B19" s="228"/>
      <c r="C19" s="229"/>
      <c r="D19" s="184" t="s">
        <v>25</v>
      </c>
      <c r="E19" s="219">
        <v>44467</v>
      </c>
      <c r="F19" s="218"/>
      <c r="G19" s="185"/>
      <c r="H19" s="185"/>
      <c r="I19" s="185"/>
    </row>
  </sheetData>
  <sheetProtection/>
  <mergeCells count="30">
    <mergeCell ref="O9:O10"/>
    <mergeCell ref="B17:C19"/>
    <mergeCell ref="E17:F17"/>
    <mergeCell ref="E18:F18"/>
    <mergeCell ref="E19:F19"/>
    <mergeCell ref="E8:G8"/>
    <mergeCell ref="H8:J8"/>
    <mergeCell ref="K8:M8"/>
    <mergeCell ref="N8:P8"/>
    <mergeCell ref="B11:C11"/>
    <mergeCell ref="Q8:S8"/>
    <mergeCell ref="P9:P10"/>
    <mergeCell ref="A9:A10"/>
    <mergeCell ref="B9:B10"/>
    <mergeCell ref="D9:D10"/>
    <mergeCell ref="E9:E10"/>
    <mergeCell ref="F9:F10"/>
    <mergeCell ref="G9:G10"/>
    <mergeCell ref="I9:I10"/>
    <mergeCell ref="J9:J10"/>
    <mergeCell ref="R9:R10"/>
    <mergeCell ref="T8:T10"/>
    <mergeCell ref="A7:B7"/>
    <mergeCell ref="Q9:Q10"/>
    <mergeCell ref="K9:K10"/>
    <mergeCell ref="L9:L10"/>
    <mergeCell ref="M9:M10"/>
    <mergeCell ref="H9:H10"/>
    <mergeCell ref="N9:N10"/>
    <mergeCell ref="S9:S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J18"/>
  <sheetViews>
    <sheetView zoomScale="80" zoomScaleNormal="80" zoomScalePageLayoutView="0" workbookViewId="0" topLeftCell="A1">
      <selection activeCell="D28" sqref="D28"/>
    </sheetView>
  </sheetViews>
  <sheetFormatPr defaultColWidth="9.140625" defaultRowHeight="12.75"/>
  <cols>
    <col min="1" max="1" width="12.7109375" style="26" customWidth="1"/>
    <col min="2" max="2" width="43.421875" style="26" customWidth="1"/>
    <col min="3" max="3" width="18.8515625" style="0" customWidth="1"/>
    <col min="4" max="4" width="35.28125" style="0" customWidth="1"/>
    <col min="5" max="5" width="12.7109375" style="26" customWidth="1"/>
    <col min="6" max="7" width="12.28125" style="26" customWidth="1"/>
    <col min="8" max="8" width="12.00390625" style="26" customWidth="1"/>
    <col min="9" max="9" width="12.8515625" style="26" customWidth="1"/>
    <col min="10" max="10" width="45.8515625" style="112" customWidth="1"/>
  </cols>
  <sheetData>
    <row r="2" spans="1:10" s="90" customFormat="1" ht="15.75">
      <c r="A2" s="106" t="s">
        <v>89</v>
      </c>
      <c r="B2" s="46"/>
      <c r="C2" s="107"/>
      <c r="E2" s="46"/>
      <c r="F2" s="46"/>
      <c r="G2" s="46"/>
      <c r="H2" s="46"/>
      <c r="I2" s="46"/>
      <c r="J2" s="131"/>
    </row>
    <row r="3" spans="1:9" s="112" customFormat="1" ht="18.75" customHeight="1">
      <c r="A3" s="152" t="s">
        <v>123</v>
      </c>
      <c r="B3" s="47"/>
      <c r="C3" s="153"/>
      <c r="E3" s="47"/>
      <c r="F3" s="47"/>
      <c r="G3" s="47"/>
      <c r="H3" s="47"/>
      <c r="I3" s="47"/>
    </row>
    <row r="4" ht="13.5" thickBot="1"/>
    <row r="5" spans="1:10" s="103" customFormat="1" ht="33.75" customHeight="1">
      <c r="A5" s="108" t="s">
        <v>64</v>
      </c>
      <c r="B5" s="169" t="s">
        <v>113</v>
      </c>
      <c r="C5" s="134" t="s">
        <v>52</v>
      </c>
      <c r="D5" s="267" t="str">
        <f>'Aneksi nr.2'!B6</f>
        <v>Planifikim -menaxhim-administrim</v>
      </c>
      <c r="E5" s="268"/>
      <c r="F5" s="268"/>
      <c r="G5" s="268"/>
      <c r="H5" s="268"/>
      <c r="I5" s="269"/>
      <c r="J5" s="146" t="s">
        <v>39</v>
      </c>
    </row>
    <row r="6" spans="1:10" s="103" customFormat="1" ht="33.75" customHeight="1">
      <c r="A6" s="111" t="s">
        <v>67</v>
      </c>
      <c r="B6" s="109" t="s">
        <v>118</v>
      </c>
      <c r="C6" s="132"/>
      <c r="D6" s="135"/>
      <c r="E6" s="136"/>
      <c r="F6" s="136"/>
      <c r="G6" s="136"/>
      <c r="H6" s="136"/>
      <c r="I6" s="137"/>
      <c r="J6" s="147" t="s">
        <v>73</v>
      </c>
    </row>
    <row r="7" spans="1:10" s="103" customFormat="1" ht="15.75" customHeight="1">
      <c r="A7" s="133"/>
      <c r="B7" s="129"/>
      <c r="C7" s="102"/>
      <c r="D7" s="272" t="s">
        <v>78</v>
      </c>
      <c r="E7" s="272"/>
      <c r="F7" s="272"/>
      <c r="G7" s="272"/>
      <c r="H7" s="272"/>
      <c r="I7" s="272"/>
      <c r="J7" s="147" t="s">
        <v>73</v>
      </c>
    </row>
    <row r="8" spans="1:10" s="105" customFormat="1" ht="51">
      <c r="A8" s="270" t="s">
        <v>76</v>
      </c>
      <c r="B8" s="271"/>
      <c r="C8" s="104" t="s">
        <v>74</v>
      </c>
      <c r="D8" s="138" t="s">
        <v>77</v>
      </c>
      <c r="E8" s="142" t="s">
        <v>71</v>
      </c>
      <c r="F8" s="104" t="s">
        <v>83</v>
      </c>
      <c r="G8" s="104" t="s">
        <v>84</v>
      </c>
      <c r="H8" s="143" t="s">
        <v>72</v>
      </c>
      <c r="I8" s="140" t="s">
        <v>75</v>
      </c>
      <c r="J8" s="148"/>
    </row>
    <row r="9" spans="1:10" s="103" customFormat="1" ht="78" customHeight="1">
      <c r="A9" s="110" t="s">
        <v>68</v>
      </c>
      <c r="B9" s="170" t="s">
        <v>119</v>
      </c>
      <c r="C9" s="128"/>
      <c r="D9" s="139"/>
      <c r="E9" s="144"/>
      <c r="F9" s="130"/>
      <c r="G9" s="150"/>
      <c r="H9" s="145"/>
      <c r="I9" s="141"/>
      <c r="J9" s="149" t="s">
        <v>73</v>
      </c>
    </row>
    <row r="10" spans="1:10" s="103" customFormat="1" ht="72" customHeight="1">
      <c r="A10" s="110"/>
      <c r="B10" s="178"/>
      <c r="C10" s="109" t="s">
        <v>73</v>
      </c>
      <c r="D10" s="171" t="s">
        <v>120</v>
      </c>
      <c r="E10" s="109">
        <v>180</v>
      </c>
      <c r="F10" s="172">
        <v>180</v>
      </c>
      <c r="G10" s="172">
        <v>180</v>
      </c>
      <c r="H10" s="172">
        <v>180</v>
      </c>
      <c r="I10" s="182">
        <f>H10/G10</f>
        <v>1</v>
      </c>
      <c r="J10" s="149"/>
    </row>
    <row r="11" ht="12.75">
      <c r="H11" s="181"/>
    </row>
    <row r="15" spans="1:9" s="186" customFormat="1" ht="26.25" customHeight="1">
      <c r="A15" s="183"/>
      <c r="B15" s="224" t="s">
        <v>122</v>
      </c>
      <c r="C15" s="225"/>
      <c r="D15" s="184" t="s">
        <v>9</v>
      </c>
      <c r="E15" s="217" t="s">
        <v>124</v>
      </c>
      <c r="F15" s="218"/>
      <c r="G15" s="185"/>
      <c r="H15" s="185"/>
      <c r="I15" s="185"/>
    </row>
    <row r="16" spans="1:9" s="186" customFormat="1" ht="26.25" customHeight="1">
      <c r="A16" s="183"/>
      <c r="B16" s="226"/>
      <c r="C16" s="227"/>
      <c r="D16" s="184" t="s">
        <v>24</v>
      </c>
      <c r="E16" s="217"/>
      <c r="F16" s="218"/>
      <c r="G16" s="185"/>
      <c r="H16" s="185"/>
      <c r="I16" s="185"/>
    </row>
    <row r="17" spans="1:9" s="186" customFormat="1" ht="26.25" customHeight="1">
      <c r="A17" s="183"/>
      <c r="B17" s="228"/>
      <c r="C17" s="229"/>
      <c r="D17" s="184" t="s">
        <v>25</v>
      </c>
      <c r="E17" s="219">
        <v>44467</v>
      </c>
      <c r="F17" s="218"/>
      <c r="G17" s="185"/>
      <c r="H17" s="185"/>
      <c r="I17" s="185"/>
    </row>
    <row r="18" spans="1:10" ht="12.75">
      <c r="A18"/>
      <c r="B18"/>
      <c r="E18"/>
      <c r="F18"/>
      <c r="G18"/>
      <c r="H18"/>
      <c r="I18"/>
      <c r="J18"/>
    </row>
  </sheetData>
  <sheetProtection/>
  <mergeCells count="7">
    <mergeCell ref="E16:F16"/>
    <mergeCell ref="E17:F17"/>
    <mergeCell ref="D5:I5"/>
    <mergeCell ref="A8:B8"/>
    <mergeCell ref="D7:I7"/>
    <mergeCell ref="B15:C17"/>
    <mergeCell ref="E15:F1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90" zoomScaleNormal="90" zoomScalePageLayoutView="0" workbookViewId="0" topLeftCell="A1">
      <selection activeCell="E16" sqref="E16:F16"/>
    </sheetView>
  </sheetViews>
  <sheetFormatPr defaultColWidth="9.140625" defaultRowHeight="12.75"/>
  <cols>
    <col min="1" max="1" width="11.00390625" style="115" customWidth="1"/>
    <col min="2" max="2" width="27.8515625" style="115" customWidth="1"/>
    <col min="3" max="3" width="12.7109375" style="115" customWidth="1"/>
    <col min="4" max="4" width="11.7109375" style="115" customWidth="1"/>
    <col min="5" max="5" width="15.7109375" style="115" customWidth="1"/>
    <col min="6" max="6" width="15.140625" style="115" customWidth="1"/>
    <col min="7" max="7" width="15.57421875" style="115" customWidth="1"/>
    <col min="8" max="10" width="15.28125" style="115" customWidth="1"/>
    <col min="11" max="11" width="18.57421875" style="115" customWidth="1"/>
    <col min="12" max="12" width="9.140625" style="115" customWidth="1"/>
    <col min="13" max="13" width="19.421875" style="115" customWidth="1"/>
    <col min="14" max="16384" width="9.140625" style="115" customWidth="1"/>
  </cols>
  <sheetData>
    <row r="1" spans="1:9" s="124" customFormat="1" ht="15.75">
      <c r="A1" s="123" t="s">
        <v>90</v>
      </c>
      <c r="C1" s="125"/>
      <c r="G1" s="126"/>
      <c r="H1" s="126"/>
      <c r="I1" s="126"/>
    </row>
    <row r="2" spans="1:9" s="118" customFormat="1" ht="12.75">
      <c r="A2" s="117"/>
      <c r="G2" s="119"/>
      <c r="H2" s="119"/>
      <c r="I2" s="119"/>
    </row>
    <row r="3" spans="1:9" s="121" customFormat="1" ht="12.75">
      <c r="A3" s="120" t="s">
        <v>70</v>
      </c>
      <c r="C3" s="120"/>
      <c r="G3" s="122"/>
      <c r="H3" s="122"/>
      <c r="I3" s="122"/>
    </row>
    <row r="4" spans="3:9" ht="13.5" thickBot="1">
      <c r="C4" s="114"/>
      <c r="E4" s="114"/>
      <c r="F4" s="114"/>
      <c r="G4" s="116"/>
      <c r="H4" s="116"/>
      <c r="I4" s="116"/>
    </row>
    <row r="5" spans="1:11" ht="23.25" customHeight="1">
      <c r="A5" s="275" t="s">
        <v>43</v>
      </c>
      <c r="B5" s="273" t="s">
        <v>53</v>
      </c>
      <c r="C5" s="127" t="s">
        <v>54</v>
      </c>
      <c r="D5" s="127" t="s">
        <v>55</v>
      </c>
      <c r="E5" s="127" t="s">
        <v>69</v>
      </c>
      <c r="F5" s="127" t="s">
        <v>44</v>
      </c>
      <c r="G5" s="273" t="s">
        <v>130</v>
      </c>
      <c r="H5" s="273" t="s">
        <v>56</v>
      </c>
      <c r="I5" s="273" t="s">
        <v>121</v>
      </c>
      <c r="J5" s="273" t="s">
        <v>57</v>
      </c>
      <c r="K5" s="277" t="s">
        <v>39</v>
      </c>
    </row>
    <row r="6" spans="1:11" ht="23.25" customHeight="1">
      <c r="A6" s="276"/>
      <c r="B6" s="274"/>
      <c r="C6" s="113" t="s">
        <v>40</v>
      </c>
      <c r="D6" s="113" t="s">
        <v>58</v>
      </c>
      <c r="E6" s="113" t="s">
        <v>58</v>
      </c>
      <c r="F6" s="274" t="s">
        <v>42</v>
      </c>
      <c r="G6" s="274"/>
      <c r="H6" s="274"/>
      <c r="I6" s="274"/>
      <c r="J6" s="274"/>
      <c r="K6" s="278"/>
    </row>
    <row r="7" spans="1:11" ht="49.5" customHeight="1">
      <c r="A7" s="276"/>
      <c r="B7" s="274"/>
      <c r="C7" s="113" t="s">
        <v>41</v>
      </c>
      <c r="D7" s="113" t="s">
        <v>41</v>
      </c>
      <c r="E7" s="113" t="s">
        <v>41</v>
      </c>
      <c r="F7" s="274"/>
      <c r="G7" s="274"/>
      <c r="H7" s="274"/>
      <c r="I7" s="274"/>
      <c r="J7" s="274"/>
      <c r="K7" s="278"/>
    </row>
    <row r="8" spans="1:13" s="189" customFormat="1" ht="20.25" customHeight="1">
      <c r="A8" s="191" t="s">
        <v>128</v>
      </c>
      <c r="B8" s="187" t="s">
        <v>126</v>
      </c>
      <c r="C8" s="190">
        <v>500</v>
      </c>
      <c r="D8" s="188">
        <v>2021</v>
      </c>
      <c r="E8" s="188">
        <v>2021</v>
      </c>
      <c r="F8" s="190">
        <v>500</v>
      </c>
      <c r="G8" s="190">
        <v>500</v>
      </c>
      <c r="H8" s="188">
        <v>347</v>
      </c>
      <c r="I8" s="188">
        <v>347</v>
      </c>
      <c r="J8" s="188">
        <v>347</v>
      </c>
      <c r="K8" s="192" t="s">
        <v>136</v>
      </c>
      <c r="M8" s="115"/>
    </row>
    <row r="9" spans="1:13" s="189" customFormat="1" ht="20.25" customHeight="1">
      <c r="A9" s="191" t="s">
        <v>127</v>
      </c>
      <c r="B9" s="187" t="s">
        <v>129</v>
      </c>
      <c r="C9" s="190">
        <v>500</v>
      </c>
      <c r="D9" s="188">
        <v>2021</v>
      </c>
      <c r="E9" s="188">
        <v>2021</v>
      </c>
      <c r="F9" s="190">
        <v>500</v>
      </c>
      <c r="G9" s="190">
        <v>500</v>
      </c>
      <c r="H9" s="188">
        <v>450</v>
      </c>
      <c r="I9" s="188">
        <v>450</v>
      </c>
      <c r="J9" s="188">
        <v>450</v>
      </c>
      <c r="K9" s="192" t="s">
        <v>136</v>
      </c>
      <c r="M9" s="115"/>
    </row>
    <row r="10" spans="1:13" s="189" customFormat="1" ht="20.25" customHeight="1" thickBot="1">
      <c r="A10" s="193" t="s">
        <v>138</v>
      </c>
      <c r="B10" s="194" t="s">
        <v>137</v>
      </c>
      <c r="C10" s="195">
        <v>11000</v>
      </c>
      <c r="D10" s="196">
        <v>2021</v>
      </c>
      <c r="E10" s="196">
        <v>2021</v>
      </c>
      <c r="F10" s="195">
        <v>11000</v>
      </c>
      <c r="G10" s="195">
        <v>11000</v>
      </c>
      <c r="H10" s="198">
        <v>3317</v>
      </c>
      <c r="I10" s="198">
        <v>3317</v>
      </c>
      <c r="J10" s="198">
        <v>3317</v>
      </c>
      <c r="K10" s="197" t="s">
        <v>131</v>
      </c>
      <c r="M10" s="115"/>
    </row>
    <row r="14" spans="1:11" s="186" customFormat="1" ht="21" customHeight="1">
      <c r="A14" s="183"/>
      <c r="B14" s="224" t="s">
        <v>122</v>
      </c>
      <c r="C14" s="225"/>
      <c r="D14" s="184" t="s">
        <v>9</v>
      </c>
      <c r="E14" s="217" t="s">
        <v>124</v>
      </c>
      <c r="F14" s="218"/>
      <c r="G14" s="185"/>
      <c r="H14" s="185"/>
      <c r="I14" s="115"/>
      <c r="J14" s="115"/>
      <c r="K14" s="115"/>
    </row>
    <row r="15" spans="1:11" s="186" customFormat="1" ht="21" customHeight="1">
      <c r="A15" s="183"/>
      <c r="B15" s="226"/>
      <c r="C15" s="227"/>
      <c r="D15" s="184" t="s">
        <v>24</v>
      </c>
      <c r="E15" s="217"/>
      <c r="F15" s="218"/>
      <c r="G15" s="185"/>
      <c r="H15" s="185"/>
      <c r="I15" s="115"/>
      <c r="J15" s="115"/>
      <c r="K15" s="115"/>
    </row>
    <row r="16" spans="1:11" s="186" customFormat="1" ht="21" customHeight="1">
      <c r="A16" s="183"/>
      <c r="B16" s="228"/>
      <c r="C16" s="229"/>
      <c r="D16" s="184" t="s">
        <v>25</v>
      </c>
      <c r="E16" s="219">
        <v>44467</v>
      </c>
      <c r="F16" s="218"/>
      <c r="G16" s="185"/>
      <c r="H16" s="185"/>
      <c r="I16" s="115"/>
      <c r="J16" s="115"/>
      <c r="K16" s="115"/>
    </row>
  </sheetData>
  <sheetProtection/>
  <mergeCells count="12">
    <mergeCell ref="K5:K7"/>
    <mergeCell ref="F6:F7"/>
    <mergeCell ref="B5:B7"/>
    <mergeCell ref="G5:G7"/>
    <mergeCell ref="H5:H7"/>
    <mergeCell ref="I5:I7"/>
    <mergeCell ref="J5:J7"/>
    <mergeCell ref="A5:A7"/>
    <mergeCell ref="B14:C16"/>
    <mergeCell ref="E14:F14"/>
    <mergeCell ref="E15:F15"/>
    <mergeCell ref="E16:F1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Besa Spaho</cp:lastModifiedBy>
  <cp:lastPrinted>2021-05-25T11:04:31Z</cp:lastPrinted>
  <dcterms:created xsi:type="dcterms:W3CDTF">2006-01-12T07:01:41Z</dcterms:created>
  <dcterms:modified xsi:type="dcterms:W3CDTF">2023-12-11T11:13:12Z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